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1790" activeTab="0"/>
  </bookViews>
  <sheets>
    <sheet name="F-24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<sst xmlns="http://schemas.openxmlformats.org/spreadsheetml/2006/main" count="37" uniqueCount="25">
  <si>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Unit</t>
  </si>
  <si>
    <t>Substance</t>
  </si>
  <si>
    <t>1000 hectare</t>
  </si>
  <si>
    <t>Kg/hectare</t>
  </si>
  <si>
    <t>t</t>
  </si>
  <si>
    <t>Consumption of herbicides and desiccants</t>
  </si>
  <si>
    <t>Consumption of insecticides</t>
  </si>
  <si>
    <t>Consumption of Fungicides and bactericides</t>
  </si>
  <si>
    <t>Consumption of Plant regulators</t>
  </si>
  <si>
    <t>Consumption of Rodenticides</t>
  </si>
  <si>
    <t xml:space="preserve">Consumption of other pesticides (e.g. mineral oils) </t>
  </si>
  <si>
    <t>Consumption of pesticides</t>
  </si>
  <si>
    <r>
      <rPr>
        <b/>
        <sz val="14"/>
        <color indexed="8"/>
        <rFont val="Calibri"/>
        <family val="2"/>
      </rPr>
      <t>Pesticide Consumption</t>
    </r>
  </si>
  <si>
    <r>
      <t xml:space="preserve">Agricultural </t>
    </r>
    <r>
      <rPr>
        <sz val="12"/>
        <color indexed="8"/>
        <rFont val="Calibri"/>
        <family val="2"/>
      </rPr>
      <t>area</t>
    </r>
  </si>
  <si>
    <r>
      <t xml:space="preserve">Consumption of insecticides </t>
    </r>
    <r>
      <rPr>
        <sz val="12"/>
        <color indexed="8"/>
        <rFont val="Calibri"/>
        <family val="2"/>
      </rPr>
      <t>per unit of agricultural area</t>
    </r>
  </si>
  <si>
    <r>
      <t xml:space="preserve">Consumption of herbicides and desiccants </t>
    </r>
    <r>
      <rPr>
        <sz val="12"/>
        <color indexed="8"/>
        <rFont val="Calibri"/>
        <family val="2"/>
      </rPr>
      <t xml:space="preserve">per unit of agricultural area                  </t>
    </r>
  </si>
  <si>
    <r>
      <t xml:space="preserve">Consumption of Fungicides and bactericides </t>
    </r>
    <r>
      <rPr>
        <sz val="12"/>
        <color indexed="8"/>
        <rFont val="Calibri"/>
        <family val="2"/>
      </rPr>
      <t>per unit of agricultural area</t>
    </r>
  </si>
  <si>
    <r>
      <t>Consumption of Plant regulators</t>
    </r>
    <r>
      <rPr>
        <sz val="12"/>
        <color indexed="8"/>
        <rFont val="Calibri"/>
        <family val="2"/>
      </rPr>
      <t xml:space="preserve"> per unit of agricultural area</t>
    </r>
  </si>
  <si>
    <r>
      <t>Consumption of Rodenticides</t>
    </r>
    <r>
      <rPr>
        <sz val="12"/>
        <color indexed="8"/>
        <rFont val="Calibri"/>
        <family val="2"/>
      </rPr>
      <t xml:space="preserve"> per unit of agricultural area</t>
    </r>
  </si>
  <si>
    <r>
      <t xml:space="preserve">Consumption of other pesticides (e.g. mineral oils) </t>
    </r>
    <r>
      <rPr>
        <sz val="12"/>
        <color indexed="8"/>
        <rFont val="Calibri"/>
        <family val="2"/>
      </rPr>
      <t>per unit of agricultural area</t>
    </r>
  </si>
  <si>
    <t>Total consumption of pesticides</t>
  </si>
  <si>
    <r>
      <t xml:space="preserve">Consumption of pesticides per unit of </t>
    </r>
    <r>
      <rPr>
        <b/>
        <sz val="12"/>
        <color indexed="8"/>
        <rFont val="Calibri"/>
        <family val="2"/>
      </rPr>
      <t>agricultural area</t>
    </r>
  </si>
  <si>
    <t>Last updated: 06.08.2014</t>
  </si>
  <si>
    <t>Data Source:</t>
  </si>
  <si>
    <t>Ministry of National Economy of the Republic of Kazakhstan Committee on Statistics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</si>
</sst>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0.0%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0.000000"/>
    <numFmt numFmtId="202" formatCode="0.00000"/>
    <numFmt numFmtId="203" formatCode="0.0000"/>
    <numFmt numFmtId="204" formatCode="0.000"/>
    <numFmt numFmtId="20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>
        <color indexed="63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8" borderId="13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/>
    </xf>
    <xf numFmtId="0" fontId="44" fillId="33" borderId="12" xfId="0" applyFont="1" applyFill="1" applyBorder="1" applyAlignment="1">
      <alignment horizontal="left" vertical="center" wrapText="1"/>
    </xf>
    <xf numFmtId="2" fontId="44" fillId="34" borderId="13" xfId="0" applyNumberFormat="1" applyFont="1" applyFill="1" applyBorder="1" applyAlignment="1">
      <alignment horizontal="center" vertical="center" wrapText="1"/>
    </xf>
    <xf numFmtId="204" fontId="44" fillId="34" borderId="13" xfId="0" applyNumberFormat="1" applyFont="1" applyFill="1" applyBorder="1" applyAlignment="1">
      <alignment horizontal="center" vertical="center" wrapText="1"/>
    </xf>
    <xf numFmtId="203" fontId="44" fillId="34" borderId="13" xfId="0" applyNumberFormat="1" applyFont="1" applyFill="1" applyBorder="1" applyAlignment="1">
      <alignment horizontal="center" vertical="center" wrapText="1"/>
    </xf>
    <xf numFmtId="202" fontId="44" fillId="34" borderId="13" xfId="0" applyNumberFormat="1" applyFont="1" applyFill="1" applyBorder="1" applyAlignment="1">
      <alignment horizontal="center" vertical="center" wrapText="1"/>
    </xf>
    <xf numFmtId="205" fontId="44" fillId="8" borderId="13" xfId="0" applyNumberFormat="1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4" borderId="13" xfId="0" applyFont="1" applyFill="1" applyBorder="1" applyAlignment="1">
      <alignment horizontal="center" vertical="center" wrapText="1"/>
    </xf>
    <xf numFmtId="2" fontId="45" fillId="34" borderId="13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justify"/>
    </xf>
    <xf numFmtId="0" fontId="46" fillId="33" borderId="0" xfId="0" applyFont="1" applyFill="1" applyBorder="1" applyAlignment="1">
      <alignment horizontal="justify"/>
    </xf>
    <xf numFmtId="0" fontId="46" fillId="33" borderId="0" xfId="0" applyFont="1" applyFill="1" applyBorder="1" applyAlignment="1">
      <alignment/>
    </xf>
    <xf numFmtId="0" fontId="44" fillId="33" borderId="14" xfId="0" applyFont="1" applyFill="1" applyBorder="1" applyAlignment="1">
      <alignment horizontal="center" vertical="center" wrapText="1"/>
    </xf>
    <xf numFmtId="0" fontId="44" fillId="8" borderId="15" xfId="0" applyFont="1" applyFill="1" applyBorder="1" applyAlignment="1">
      <alignment horizontal="center" vertical="center" wrapText="1"/>
    </xf>
    <xf numFmtId="2" fontId="44" fillId="34" borderId="15" xfId="0" applyNumberFormat="1" applyFont="1" applyFill="1" applyBorder="1" applyAlignment="1">
      <alignment horizontal="center" vertical="center" wrapText="1"/>
    </xf>
    <xf numFmtId="204" fontId="44" fillId="34" borderId="15" xfId="0" applyNumberFormat="1" applyFont="1" applyFill="1" applyBorder="1" applyAlignment="1">
      <alignment horizontal="center" vertical="center" wrapText="1"/>
    </xf>
    <xf numFmtId="203" fontId="44" fillId="34" borderId="15" xfId="0" applyNumberFormat="1" applyFont="1" applyFill="1" applyBorder="1" applyAlignment="1">
      <alignment horizontal="center" vertical="center" wrapText="1"/>
    </xf>
    <xf numFmtId="205" fontId="44" fillId="8" borderId="15" xfId="0" applyNumberFormat="1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  <xf numFmtId="2" fontId="45" fillId="34" borderId="15" xfId="0" applyNumberFormat="1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 wrapText="1"/>
    </xf>
    <xf numFmtId="202" fontId="44" fillId="36" borderId="15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/>
    </xf>
    <xf numFmtId="2" fontId="44" fillId="34" borderId="10" xfId="0" applyNumberFormat="1" applyFont="1" applyFill="1" applyBorder="1" applyAlignment="1">
      <alignment horizontal="center" vertical="center" wrapText="1"/>
    </xf>
    <xf numFmtId="2" fontId="44" fillId="34" borderId="12" xfId="0" applyNumberFormat="1" applyFont="1" applyFill="1" applyBorder="1" applyAlignment="1">
      <alignment horizontal="center" vertical="center" wrapText="1"/>
    </xf>
    <xf numFmtId="204" fontId="44" fillId="34" borderId="12" xfId="0" applyNumberFormat="1" applyFont="1" applyFill="1" applyBorder="1" applyAlignment="1">
      <alignment horizontal="center" vertical="center" wrapText="1"/>
    </xf>
    <xf numFmtId="203" fontId="44" fillId="34" borderId="12" xfId="0" applyNumberFormat="1" applyFont="1" applyFill="1" applyBorder="1" applyAlignment="1">
      <alignment horizontal="center" vertical="center" wrapText="1"/>
    </xf>
    <xf numFmtId="202" fontId="44" fillId="36" borderId="12" xfId="0" applyNumberFormat="1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2" fontId="45" fillId="34" borderId="12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5" fillId="37" borderId="17" xfId="0" applyFont="1" applyFill="1" applyBorder="1" applyAlignment="1">
      <alignment horizontal="center" vertical="center" wrapText="1"/>
    </xf>
    <xf numFmtId="0" fontId="45" fillId="37" borderId="14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 vertical="center" wrapText="1"/>
    </xf>
    <xf numFmtId="0" fontId="48" fillId="8" borderId="0" xfId="0" applyFont="1" applyFill="1" applyBorder="1" applyAlignment="1">
      <alignment horizontal="center"/>
    </xf>
    <xf numFmtId="0" fontId="49" fillId="8" borderId="18" xfId="0" applyFont="1" applyFill="1" applyBorder="1" applyAlignment="1">
      <alignment horizontal="center"/>
    </xf>
    <xf numFmtId="0" fontId="49" fillId="8" borderId="0" xfId="0" applyFont="1" applyFill="1" applyBorder="1" applyAlignment="1">
      <alignment horizontal="center"/>
    </xf>
    <xf numFmtId="0" fontId="35" fillId="33" borderId="0" xfId="52" applyFill="1" applyBorder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v.kz/faces/homePage/ecolog;jsessionid=LmTfVs2Dv3CNyYdgQnQlpWMcCpq2RT1vNNppLp2npv2hNJ7fvnsN!-952987733?_adf.ctrl-state=ye279xfs0_58&amp;_afrLoop=78437609760287#%40%3F_afrLoop%3D78437609760287%26_adf.ctrl-state%3Dvnqy2uc85_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6">
      <selection activeCell="B21" sqref="B21:R21"/>
    </sheetView>
  </sheetViews>
  <sheetFormatPr defaultColWidth="11.421875" defaultRowHeight="15"/>
  <cols>
    <col min="1" max="1" width="13.00390625" style="1" customWidth="1"/>
    <col min="2" max="2" width="23.8515625" style="1" customWidth="1"/>
    <col min="3" max="3" width="12.7109375" style="1" customWidth="1"/>
    <col min="4" max="16384" width="11.421875" style="1" customWidth="1"/>
  </cols>
  <sheetData>
    <row r="1" spans="1:19" ht="18.75">
      <c r="A1" s="53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2" t="s">
        <v>22</v>
      </c>
      <c r="R1" s="52"/>
      <c r="S1" s="52"/>
    </row>
    <row r="2" ht="15.75" thickBot="1">
      <c r="B2" s="2"/>
    </row>
    <row r="3" spans="1:19" ht="16.5" thickBot="1">
      <c r="A3" s="3"/>
      <c r="B3" s="4" t="s">
        <v>1</v>
      </c>
      <c r="C3" s="5" t="s">
        <v>0</v>
      </c>
      <c r="D3" s="5">
        <v>1990</v>
      </c>
      <c r="E3" s="5">
        <v>1995</v>
      </c>
      <c r="F3" s="5">
        <v>2000</v>
      </c>
      <c r="G3" s="5">
        <v>2001</v>
      </c>
      <c r="H3" s="5">
        <v>2002</v>
      </c>
      <c r="I3" s="5">
        <v>2003</v>
      </c>
      <c r="J3" s="5">
        <v>2004</v>
      </c>
      <c r="K3" s="5">
        <v>2005</v>
      </c>
      <c r="L3" s="5">
        <v>2006</v>
      </c>
      <c r="M3" s="5">
        <v>2007</v>
      </c>
      <c r="N3" s="5">
        <v>2008</v>
      </c>
      <c r="O3" s="5">
        <v>2009</v>
      </c>
      <c r="P3" s="5">
        <v>2010</v>
      </c>
      <c r="Q3" s="5">
        <v>2011</v>
      </c>
      <c r="R3" s="24">
        <v>2012</v>
      </c>
      <c r="S3" s="33">
        <v>2013</v>
      </c>
    </row>
    <row r="4" spans="1:19" ht="32.25" thickBot="1">
      <c r="A4" s="6">
        <v>1</v>
      </c>
      <c r="B4" s="7" t="s">
        <v>13</v>
      </c>
      <c r="C4" s="8" t="s">
        <v>2</v>
      </c>
      <c r="D4" s="9">
        <v>5763.4</v>
      </c>
      <c r="E4" s="9">
        <v>4703.4</v>
      </c>
      <c r="F4" s="9">
        <v>25889.48</v>
      </c>
      <c r="G4" s="9">
        <v>25060</v>
      </c>
      <c r="H4" s="9">
        <v>25506.4</v>
      </c>
      <c r="I4" s="9">
        <v>24456.64</v>
      </c>
      <c r="J4" s="9">
        <v>25740.8</v>
      </c>
      <c r="K4" s="9">
        <v>25673.35</v>
      </c>
      <c r="L4" s="9">
        <v>26811.52</v>
      </c>
      <c r="M4" s="9">
        <v>34449.72</v>
      </c>
      <c r="N4" s="9">
        <v>35471.59</v>
      </c>
      <c r="O4" s="9">
        <v>36051.51</v>
      </c>
      <c r="P4" s="9">
        <v>35858.63</v>
      </c>
      <c r="Q4" s="9">
        <v>36226.1</v>
      </c>
      <c r="R4" s="34">
        <v>21494.8</v>
      </c>
      <c r="S4" s="36">
        <v>21372.4</v>
      </c>
    </row>
    <row r="5" spans="1:20" ht="16.5" customHeight="1" thickBot="1">
      <c r="A5" s="10"/>
      <c r="B5" s="49" t="s">
        <v>11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46"/>
    </row>
    <row r="6" spans="1:19" ht="32.25" thickBot="1">
      <c r="A6" s="6">
        <v>2</v>
      </c>
      <c r="B6" s="11" t="s">
        <v>6</v>
      </c>
      <c r="C6" s="8" t="s">
        <v>4</v>
      </c>
      <c r="D6" s="9">
        <v>896.71</v>
      </c>
      <c r="E6" s="9">
        <v>314.01</v>
      </c>
      <c r="F6" s="9">
        <v>707.73</v>
      </c>
      <c r="G6" s="9">
        <v>448.83</v>
      </c>
      <c r="H6" s="9">
        <v>317.67</v>
      </c>
      <c r="I6" s="9">
        <v>334.6</v>
      </c>
      <c r="J6" s="9">
        <v>337.29</v>
      </c>
      <c r="K6" s="9">
        <v>247.77</v>
      </c>
      <c r="L6" s="9">
        <v>289.08</v>
      </c>
      <c r="M6" s="9">
        <v>178.99</v>
      </c>
      <c r="N6" s="9">
        <v>313.73</v>
      </c>
      <c r="O6" s="9">
        <v>352.05</v>
      </c>
      <c r="P6" s="9">
        <v>289.52</v>
      </c>
      <c r="Q6" s="9">
        <v>449.2</v>
      </c>
      <c r="R6" s="25">
        <v>410.2</v>
      </c>
      <c r="S6" s="45">
        <v>632.4</v>
      </c>
    </row>
    <row r="7" spans="1:19" ht="48" thickBot="1">
      <c r="A7" s="6">
        <v>3</v>
      </c>
      <c r="B7" s="11" t="s">
        <v>14</v>
      </c>
      <c r="C7" s="8" t="s">
        <v>3</v>
      </c>
      <c r="D7" s="12">
        <f>IF(D6="","n/a",D6/D$4)</f>
        <v>0.15558697990769338</v>
      </c>
      <c r="E7" s="12">
        <f aca="true" t="shared" si="0" ref="E7:S7">IF(E6="","n/a",E6/E$4)</f>
        <v>0.06676234213547647</v>
      </c>
      <c r="F7" s="12">
        <f t="shared" si="0"/>
        <v>0.027336586134599845</v>
      </c>
      <c r="G7" s="12">
        <f t="shared" si="0"/>
        <v>0.01791021548284118</v>
      </c>
      <c r="H7" s="12">
        <f t="shared" si="0"/>
        <v>0.012454521218204059</v>
      </c>
      <c r="I7" s="12">
        <f t="shared" si="0"/>
        <v>0.013681356065264895</v>
      </c>
      <c r="J7" s="12">
        <f t="shared" si="0"/>
        <v>0.013103322352063651</v>
      </c>
      <c r="K7" s="12">
        <f t="shared" si="0"/>
        <v>0.009650863638753806</v>
      </c>
      <c r="L7" s="12">
        <f t="shared" si="0"/>
        <v>0.010781932542429522</v>
      </c>
      <c r="M7" s="12">
        <f t="shared" si="0"/>
        <v>0.005195688092675354</v>
      </c>
      <c r="N7" s="12">
        <f t="shared" si="0"/>
        <v>0.008844542914484523</v>
      </c>
      <c r="O7" s="12">
        <f t="shared" si="0"/>
        <v>0.009765194301154098</v>
      </c>
      <c r="P7" s="12">
        <f t="shared" si="0"/>
        <v>0.008073928089277253</v>
      </c>
      <c r="Q7" s="12">
        <f t="shared" si="0"/>
        <v>0.012399899519959366</v>
      </c>
      <c r="R7" s="26">
        <f t="shared" si="0"/>
        <v>0.019083685356458307</v>
      </c>
      <c r="S7" s="37">
        <f t="shared" si="0"/>
        <v>0.029589564110722236</v>
      </c>
    </row>
    <row r="8" spans="1:19" ht="48" thickBot="1">
      <c r="A8" s="6">
        <v>4</v>
      </c>
      <c r="B8" s="11" t="s">
        <v>5</v>
      </c>
      <c r="C8" s="8" t="s">
        <v>4</v>
      </c>
      <c r="D8" s="9">
        <v>4507.01</v>
      </c>
      <c r="E8" s="9">
        <v>1464.66</v>
      </c>
      <c r="F8" s="9">
        <v>2196.5</v>
      </c>
      <c r="G8" s="9">
        <v>2391.2</v>
      </c>
      <c r="H8" s="9">
        <v>2696.17</v>
      </c>
      <c r="I8" s="9">
        <v>2766.36</v>
      </c>
      <c r="J8" s="9">
        <v>3177.8</v>
      </c>
      <c r="K8" s="9">
        <v>3032.18</v>
      </c>
      <c r="L8" s="9">
        <v>3105.27</v>
      </c>
      <c r="M8" s="9">
        <v>4776.9</v>
      </c>
      <c r="N8" s="9">
        <v>6116.21</v>
      </c>
      <c r="O8" s="9">
        <v>7881.71</v>
      </c>
      <c r="P8" s="9">
        <v>5702.85</v>
      </c>
      <c r="Q8" s="9">
        <v>9314.8</v>
      </c>
      <c r="R8" s="25">
        <v>7719.7</v>
      </c>
      <c r="S8" s="45">
        <v>7245.6</v>
      </c>
    </row>
    <row r="9" spans="1:19" ht="63.75" thickBot="1">
      <c r="A9" s="6">
        <v>5</v>
      </c>
      <c r="B9" s="11" t="s">
        <v>15</v>
      </c>
      <c r="C9" s="8" t="s">
        <v>3</v>
      </c>
      <c r="D9" s="12">
        <f aca="true" t="shared" si="1" ref="D9:S17">IF(D8="","n/a",D8/D$4)</f>
        <v>0.782005413471215</v>
      </c>
      <c r="E9" s="12">
        <f t="shared" si="1"/>
        <v>0.31140451588212786</v>
      </c>
      <c r="F9" s="12">
        <f t="shared" si="1"/>
        <v>0.08484141048796655</v>
      </c>
      <c r="G9" s="12">
        <f t="shared" si="1"/>
        <v>0.09541899441340781</v>
      </c>
      <c r="H9" s="12">
        <f t="shared" si="1"/>
        <v>0.10570562682307186</v>
      </c>
      <c r="I9" s="12">
        <f t="shared" si="1"/>
        <v>0.11311283970324625</v>
      </c>
      <c r="J9" s="12">
        <f t="shared" si="1"/>
        <v>0.12345381650919941</v>
      </c>
      <c r="K9" s="12">
        <f t="shared" si="1"/>
        <v>0.11810612950783594</v>
      </c>
      <c r="L9" s="12">
        <f t="shared" si="1"/>
        <v>0.1158184989138997</v>
      </c>
      <c r="M9" s="12">
        <f t="shared" si="1"/>
        <v>0.1386629557511643</v>
      </c>
      <c r="N9" s="12">
        <f t="shared" si="1"/>
        <v>0.172425594680137</v>
      </c>
      <c r="O9" s="12">
        <f t="shared" si="1"/>
        <v>0.21862357499034019</v>
      </c>
      <c r="P9" s="12">
        <f t="shared" si="1"/>
        <v>0.15903702957976926</v>
      </c>
      <c r="Q9" s="12">
        <f t="shared" si="1"/>
        <v>0.2571295281578751</v>
      </c>
      <c r="R9" s="26">
        <f>IF(R8="","n/a",R8/R$4)</f>
        <v>0.3591426763682379</v>
      </c>
      <c r="S9" s="38">
        <f>IF(S8="","n/a",S8/S$4)</f>
        <v>0.3390166757126013</v>
      </c>
    </row>
    <row r="10" spans="1:19" ht="48" thickBot="1">
      <c r="A10" s="6">
        <v>6</v>
      </c>
      <c r="B10" s="11" t="s">
        <v>7</v>
      </c>
      <c r="C10" s="8" t="s">
        <v>4</v>
      </c>
      <c r="D10" s="9">
        <v>199.82</v>
      </c>
      <c r="E10" s="9">
        <v>24.92</v>
      </c>
      <c r="F10" s="9">
        <v>60.22</v>
      </c>
      <c r="G10" s="9">
        <v>115.01</v>
      </c>
      <c r="H10" s="9">
        <v>303.73</v>
      </c>
      <c r="I10" s="9">
        <v>476.91</v>
      </c>
      <c r="J10" s="9">
        <v>269.59</v>
      </c>
      <c r="K10" s="9">
        <v>362.49</v>
      </c>
      <c r="L10" s="9">
        <v>496.77</v>
      </c>
      <c r="M10" s="9">
        <v>576.54</v>
      </c>
      <c r="N10" s="9">
        <v>519.37</v>
      </c>
      <c r="O10" s="9">
        <v>414.1</v>
      </c>
      <c r="P10" s="9">
        <v>233.22</v>
      </c>
      <c r="Q10" s="9">
        <v>853.4</v>
      </c>
      <c r="R10" s="25">
        <v>426.6</v>
      </c>
      <c r="S10" s="45">
        <v>509</v>
      </c>
    </row>
    <row r="11" spans="1:19" ht="63.75" thickBot="1">
      <c r="A11" s="6">
        <v>7</v>
      </c>
      <c r="B11" s="11" t="s">
        <v>16</v>
      </c>
      <c r="C11" s="8" t="s">
        <v>3</v>
      </c>
      <c r="D11" s="13">
        <f t="shared" si="1"/>
        <v>0.03467050699240032</v>
      </c>
      <c r="E11" s="13">
        <f t="shared" si="1"/>
        <v>0.005298294850533658</v>
      </c>
      <c r="F11" s="13">
        <f t="shared" si="1"/>
        <v>0.0023260413109880925</v>
      </c>
      <c r="G11" s="13">
        <f t="shared" si="1"/>
        <v>0.004589385474860336</v>
      </c>
      <c r="H11" s="13">
        <f t="shared" si="1"/>
        <v>0.011907991719725246</v>
      </c>
      <c r="I11" s="13">
        <f t="shared" si="1"/>
        <v>0.019500225705575257</v>
      </c>
      <c r="J11" s="13">
        <f t="shared" si="1"/>
        <v>0.010473256464445548</v>
      </c>
      <c r="K11" s="13">
        <f t="shared" si="1"/>
        <v>0.014119310491229234</v>
      </c>
      <c r="L11" s="13">
        <f t="shared" si="1"/>
        <v>0.01852822965650586</v>
      </c>
      <c r="M11" s="13">
        <f t="shared" si="1"/>
        <v>0.016735694803905517</v>
      </c>
      <c r="N11" s="13">
        <f t="shared" si="1"/>
        <v>0.014641858456302637</v>
      </c>
      <c r="O11" s="13">
        <f t="shared" si="1"/>
        <v>0.011486342735713428</v>
      </c>
      <c r="P11" s="13">
        <f t="shared" si="1"/>
        <v>0.006503873683963945</v>
      </c>
      <c r="Q11" s="13">
        <f t="shared" si="1"/>
        <v>0.023557600735381396</v>
      </c>
      <c r="R11" s="27">
        <f t="shared" si="1"/>
        <v>0.01984666058767702</v>
      </c>
      <c r="S11" s="39">
        <f t="shared" si="1"/>
        <v>0.023815762385132225</v>
      </c>
    </row>
    <row r="12" spans="1:19" ht="32.25" thickBot="1">
      <c r="A12" s="6">
        <v>8</v>
      </c>
      <c r="B12" s="11" t="s">
        <v>8</v>
      </c>
      <c r="C12" s="8" t="s">
        <v>4</v>
      </c>
      <c r="D12" s="9">
        <v>0</v>
      </c>
      <c r="E12" s="9">
        <v>0</v>
      </c>
      <c r="F12" s="9">
        <v>59.97</v>
      </c>
      <c r="G12" s="9">
        <v>52.22</v>
      </c>
      <c r="H12" s="9">
        <v>44.27</v>
      </c>
      <c r="I12" s="9">
        <v>21.18</v>
      </c>
      <c r="J12" s="9">
        <v>18.24</v>
      </c>
      <c r="K12" s="9">
        <v>24.18</v>
      </c>
      <c r="L12" s="9">
        <v>31.95</v>
      </c>
      <c r="M12" s="9">
        <v>21.06</v>
      </c>
      <c r="N12" s="9">
        <v>28.4</v>
      </c>
      <c r="O12" s="9">
        <v>24.51</v>
      </c>
      <c r="P12" s="9">
        <v>31.95</v>
      </c>
      <c r="Q12" s="9">
        <v>13.9</v>
      </c>
      <c r="R12" s="25">
        <v>98.4</v>
      </c>
      <c r="S12" s="45">
        <v>331.7</v>
      </c>
    </row>
    <row r="13" spans="1:19" ht="48" thickBot="1">
      <c r="A13" s="6">
        <v>9</v>
      </c>
      <c r="B13" s="11" t="s">
        <v>17</v>
      </c>
      <c r="C13" s="8" t="s">
        <v>3</v>
      </c>
      <c r="D13" s="14">
        <f t="shared" si="1"/>
        <v>0</v>
      </c>
      <c r="E13" s="14">
        <f t="shared" si="1"/>
        <v>0</v>
      </c>
      <c r="F13" s="14">
        <f t="shared" si="1"/>
        <v>0.002316384879109198</v>
      </c>
      <c r="G13" s="14">
        <f t="shared" si="1"/>
        <v>0.002083798882681564</v>
      </c>
      <c r="H13" s="14">
        <f t="shared" si="1"/>
        <v>0.001735642819057178</v>
      </c>
      <c r="I13" s="14">
        <f t="shared" si="1"/>
        <v>0.0008660224789668573</v>
      </c>
      <c r="J13" s="14">
        <f t="shared" si="1"/>
        <v>0.0007086026852312282</v>
      </c>
      <c r="K13" s="14">
        <f t="shared" si="1"/>
        <v>0.0009418326786336805</v>
      </c>
      <c r="L13" s="14">
        <f t="shared" si="1"/>
        <v>0.001191651946625928</v>
      </c>
      <c r="M13" s="14">
        <f t="shared" si="1"/>
        <v>0.0006113257234021059</v>
      </c>
      <c r="N13" s="14">
        <f t="shared" si="1"/>
        <v>0.0008006407381231008</v>
      </c>
      <c r="O13" s="14">
        <f t="shared" si="1"/>
        <v>0.0006798605661732339</v>
      </c>
      <c r="P13" s="14">
        <f t="shared" si="1"/>
        <v>0.0008909989031928995</v>
      </c>
      <c r="Q13" s="14">
        <f t="shared" si="1"/>
        <v>0.0003837012540681995</v>
      </c>
      <c r="R13" s="28">
        <f t="shared" si="1"/>
        <v>0.00457785138731228</v>
      </c>
      <c r="S13" s="40">
        <f t="shared" si="1"/>
        <v>0.015520016469839604</v>
      </c>
    </row>
    <row r="14" spans="1:19" ht="32.25" thickBot="1">
      <c r="A14" s="6">
        <v>10</v>
      </c>
      <c r="B14" s="11" t="s">
        <v>9</v>
      </c>
      <c r="C14" s="8" t="s">
        <v>4</v>
      </c>
      <c r="D14" s="9">
        <v>3.9</v>
      </c>
      <c r="E14" s="9">
        <v>0</v>
      </c>
      <c r="F14" s="9">
        <v>0</v>
      </c>
      <c r="G14" s="9">
        <v>0</v>
      </c>
      <c r="H14" s="9">
        <v>0</v>
      </c>
      <c r="I14" s="9">
        <v>7.5</v>
      </c>
      <c r="J14" s="9">
        <v>0</v>
      </c>
      <c r="K14" s="9">
        <v>0</v>
      </c>
      <c r="L14" s="9">
        <v>3.2</v>
      </c>
      <c r="M14" s="9">
        <v>22.4</v>
      </c>
      <c r="N14" s="9">
        <v>67.19</v>
      </c>
      <c r="O14" s="9">
        <v>43.77</v>
      </c>
      <c r="P14" s="9">
        <v>26.31</v>
      </c>
      <c r="Q14" s="9">
        <v>25.3</v>
      </c>
      <c r="R14" s="25">
        <v>19.68</v>
      </c>
      <c r="S14" s="45">
        <v>19.68</v>
      </c>
    </row>
    <row r="15" spans="1:19" ht="48" thickBot="1">
      <c r="A15" s="6">
        <v>11</v>
      </c>
      <c r="B15" s="11" t="s">
        <v>18</v>
      </c>
      <c r="C15" s="8" t="s">
        <v>3</v>
      </c>
      <c r="D15" s="15">
        <f t="shared" si="1"/>
        <v>0.0006766839018634834</v>
      </c>
      <c r="E15" s="15">
        <f t="shared" si="1"/>
        <v>0</v>
      </c>
      <c r="F15" s="15">
        <f t="shared" si="1"/>
        <v>0</v>
      </c>
      <c r="G15" s="15">
        <f t="shared" si="1"/>
        <v>0</v>
      </c>
      <c r="H15" s="15">
        <f t="shared" si="1"/>
        <v>0</v>
      </c>
      <c r="I15" s="15">
        <f t="shared" si="1"/>
        <v>0.0003066651837701336</v>
      </c>
      <c r="J15" s="15">
        <f t="shared" si="1"/>
        <v>0</v>
      </c>
      <c r="K15" s="15">
        <f t="shared" si="1"/>
        <v>0</v>
      </c>
      <c r="L15" s="15">
        <f t="shared" si="1"/>
        <v>0.00011935168166519467</v>
      </c>
      <c r="M15" s="15">
        <f t="shared" si="1"/>
        <v>0.0006502229916527623</v>
      </c>
      <c r="N15" s="15">
        <f t="shared" si="1"/>
        <v>0.001894191943467998</v>
      </c>
      <c r="O15" s="15">
        <f t="shared" si="1"/>
        <v>0.0012140961640719071</v>
      </c>
      <c r="P15" s="15">
        <f t="shared" si="1"/>
        <v>0.0007337145897654205</v>
      </c>
      <c r="Q15" s="15">
        <f t="shared" si="1"/>
        <v>0.000698391491217658</v>
      </c>
      <c r="R15" s="35">
        <f t="shared" si="1"/>
        <v>0.0009155702774624561</v>
      </c>
      <c r="S15" s="41">
        <f t="shared" si="1"/>
        <v>0.0009208137598023618</v>
      </c>
    </row>
    <row r="16" spans="1:19" ht="48" thickBot="1">
      <c r="A16" s="6">
        <v>12</v>
      </c>
      <c r="B16" s="11" t="s">
        <v>10</v>
      </c>
      <c r="C16" s="8" t="s">
        <v>4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29">
        <v>0</v>
      </c>
      <c r="S16" s="45">
        <v>0</v>
      </c>
    </row>
    <row r="17" spans="1:19" ht="63.75" thickBot="1">
      <c r="A17" s="6">
        <v>13</v>
      </c>
      <c r="B17" s="11" t="s">
        <v>19</v>
      </c>
      <c r="C17" s="8" t="s">
        <v>3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  <c r="K17" s="17">
        <f t="shared" si="1"/>
        <v>0</v>
      </c>
      <c r="L17" s="17">
        <f t="shared" si="1"/>
        <v>0</v>
      </c>
      <c r="M17" s="17">
        <f t="shared" si="1"/>
        <v>0</v>
      </c>
      <c r="N17" s="17">
        <f t="shared" si="1"/>
        <v>0</v>
      </c>
      <c r="O17" s="17">
        <f t="shared" si="1"/>
        <v>0</v>
      </c>
      <c r="P17" s="17">
        <f t="shared" si="1"/>
        <v>0</v>
      </c>
      <c r="Q17" s="17">
        <f t="shared" si="1"/>
        <v>0</v>
      </c>
      <c r="R17" s="30">
        <f t="shared" si="1"/>
        <v>0</v>
      </c>
      <c r="S17" s="42">
        <f t="shared" si="1"/>
        <v>0</v>
      </c>
    </row>
    <row r="18" spans="1:19" ht="32.25" thickBot="1">
      <c r="A18" s="6">
        <v>14</v>
      </c>
      <c r="B18" s="18" t="s">
        <v>20</v>
      </c>
      <c r="C18" s="8" t="s">
        <v>3</v>
      </c>
      <c r="D18" s="19">
        <f>SUM(D6,D8,D10,D12,D14,D16,)</f>
        <v>5607.44</v>
      </c>
      <c r="E18" s="19">
        <f aca="true" t="shared" si="2" ref="E18:S18">SUM(E6,E8,E10,E12,E14,E16,)</f>
        <v>1803.5900000000001</v>
      </c>
      <c r="F18" s="19">
        <f t="shared" si="2"/>
        <v>3024.4199999999996</v>
      </c>
      <c r="G18" s="19">
        <f t="shared" si="2"/>
        <v>3007.2599999999998</v>
      </c>
      <c r="H18" s="19">
        <f t="shared" si="2"/>
        <v>3361.84</v>
      </c>
      <c r="I18" s="19">
        <f t="shared" si="2"/>
        <v>3606.5499999999997</v>
      </c>
      <c r="J18" s="19">
        <f t="shared" si="2"/>
        <v>3802.92</v>
      </c>
      <c r="K18" s="19">
        <f t="shared" si="2"/>
        <v>3666.6199999999994</v>
      </c>
      <c r="L18" s="19">
        <f t="shared" si="2"/>
        <v>3926.2699999999995</v>
      </c>
      <c r="M18" s="19">
        <f t="shared" si="2"/>
        <v>5575.889999999999</v>
      </c>
      <c r="N18" s="19">
        <f t="shared" si="2"/>
        <v>7044.9</v>
      </c>
      <c r="O18" s="19">
        <f t="shared" si="2"/>
        <v>8716.140000000001</v>
      </c>
      <c r="P18" s="19">
        <f t="shared" si="2"/>
        <v>6283.850000000001</v>
      </c>
      <c r="Q18" s="19">
        <f t="shared" si="2"/>
        <v>10656.599999999999</v>
      </c>
      <c r="R18" s="31">
        <f t="shared" si="2"/>
        <v>8674.58</v>
      </c>
      <c r="S18" s="43">
        <f t="shared" si="2"/>
        <v>8738.380000000001</v>
      </c>
    </row>
    <row r="19" spans="1:19" ht="48" thickBot="1">
      <c r="A19" s="6">
        <v>15</v>
      </c>
      <c r="B19" s="18" t="s">
        <v>21</v>
      </c>
      <c r="C19" s="8" t="s">
        <v>3</v>
      </c>
      <c r="D19" s="20">
        <f aca="true" t="shared" si="3" ref="D19:S19">IF(D18=0,"n/a",D18/D4)</f>
        <v>0.9729395842731721</v>
      </c>
      <c r="E19" s="20">
        <f t="shared" si="3"/>
        <v>0.383465152868138</v>
      </c>
      <c r="F19" s="20">
        <f t="shared" si="3"/>
        <v>0.11682042281266367</v>
      </c>
      <c r="G19" s="20">
        <f t="shared" si="3"/>
        <v>0.12000239425379089</v>
      </c>
      <c r="H19" s="20">
        <f t="shared" si="3"/>
        <v>0.13180378258005834</v>
      </c>
      <c r="I19" s="20">
        <f t="shared" si="3"/>
        <v>0.14746710913682337</v>
      </c>
      <c r="J19" s="20">
        <f t="shared" si="3"/>
        <v>0.14773899801093984</v>
      </c>
      <c r="K19" s="20">
        <f t="shared" si="3"/>
        <v>0.14281813631645265</v>
      </c>
      <c r="L19" s="20">
        <f t="shared" si="3"/>
        <v>0.14643966474112619</v>
      </c>
      <c r="M19" s="20">
        <f t="shared" si="3"/>
        <v>0.16185588736280002</v>
      </c>
      <c r="N19" s="20">
        <f t="shared" si="3"/>
        <v>0.19860682873251523</v>
      </c>
      <c r="O19" s="20">
        <f t="shared" si="3"/>
        <v>0.2417690687574529</v>
      </c>
      <c r="P19" s="20">
        <f t="shared" si="3"/>
        <v>0.1752395448459688</v>
      </c>
      <c r="Q19" s="20">
        <f t="shared" si="3"/>
        <v>0.2941691211585017</v>
      </c>
      <c r="R19" s="32">
        <f t="shared" si="3"/>
        <v>0.40356644397714797</v>
      </c>
      <c r="S19" s="44">
        <f t="shared" si="3"/>
        <v>0.40886283243809773</v>
      </c>
    </row>
    <row r="20" ht="15" customHeight="1">
      <c r="B20" s="21"/>
    </row>
    <row r="21" spans="1:18" ht="15">
      <c r="A21" s="1" t="s">
        <v>23</v>
      </c>
      <c r="B21" s="55" t="s">
        <v>24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2:18" ht="44.25" customHeight="1"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2:18" ht="15"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18" ht="15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2:18" ht="15"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2:18" ht="27.75" customHeight="1"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ht="15.75">
      <c r="B27" s="21"/>
    </row>
    <row r="28" ht="15.75">
      <c r="B28" s="21"/>
    </row>
    <row r="29" ht="15.75">
      <c r="B29" s="21"/>
    </row>
    <row r="30" ht="15.75">
      <c r="B30" s="21"/>
    </row>
    <row r="31" ht="15.75">
      <c r="B31" s="21"/>
    </row>
    <row r="32" ht="15.75">
      <c r="B32" s="21"/>
    </row>
    <row r="33" ht="15.75">
      <c r="B33" s="21"/>
    </row>
    <row r="34" ht="15.75">
      <c r="B34" s="21"/>
    </row>
    <row r="35" ht="15.75">
      <c r="B35" s="21"/>
    </row>
    <row r="36" ht="15.75">
      <c r="B36" s="21"/>
    </row>
    <row r="37" ht="15.75">
      <c r="B37" s="21"/>
    </row>
    <row r="38" ht="15.75">
      <c r="B38" s="21"/>
    </row>
    <row r="39" ht="15.75">
      <c r="B39" s="21"/>
    </row>
    <row r="40" ht="15.75">
      <c r="B40" s="21"/>
    </row>
    <row r="41" ht="15.75">
      <c r="B41" s="21"/>
    </row>
    <row r="42" ht="15.75">
      <c r="B42" s="21"/>
    </row>
    <row r="43" ht="15.75">
      <c r="B43" s="21"/>
    </row>
    <row r="44" ht="15.75">
      <c r="B44" s="21"/>
    </row>
    <row r="45" ht="15.75">
      <c r="B45" s="21"/>
    </row>
    <row r="46" ht="15.75">
      <c r="B46" s="21"/>
    </row>
    <row r="47" ht="15.75">
      <c r="B47" s="21"/>
    </row>
    <row r="48" ht="15.75">
      <c r="B48" s="21"/>
    </row>
    <row r="49" ht="15.75">
      <c r="B49" s="21"/>
    </row>
    <row r="50" ht="15.75">
      <c r="B50" s="21"/>
    </row>
    <row r="51" ht="15.75">
      <c r="B51" s="21"/>
    </row>
    <row r="52" ht="15.75">
      <c r="B52" s="21"/>
    </row>
  </sheetData>
  <sheetProtection/>
  <mergeCells count="8">
    <mergeCell ref="Q1:S1"/>
    <mergeCell ref="A1:P1"/>
    <mergeCell ref="B22:R22"/>
    <mergeCell ref="B21:R21"/>
    <mergeCell ref="B26:R26"/>
    <mergeCell ref="B25:R25"/>
    <mergeCell ref="B24:R24"/>
    <mergeCell ref="B5:S5"/>
  </mergeCells>
  <hyperlinks>
    <hyperlink ref="B21:R21" r:id="rId1" display="Ministry of National Economy of the Republic of Kazakhstan Committee on Statistics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Erick Litswa</cp:lastModifiedBy>
  <cp:lastPrinted>2013-04-20T15:04:16Z</cp:lastPrinted>
  <dcterms:created xsi:type="dcterms:W3CDTF">2011-05-01T09:55:58Z</dcterms:created>
  <dcterms:modified xsi:type="dcterms:W3CDTF">2015-04-14T08:07:27Z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