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BGD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<sst xmlns="http://schemas.openxmlformats.org/spreadsheetml/2006/main" count="95" uniqueCount="65">
  <si>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</si>
  <si>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</si>
  <si>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</si>
  <si>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</si>
  <si>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</si>
  <si>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</si>
  <si>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</si>
  <si>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</si>
  <si>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</si>
  <si>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</si>
  <si>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</si>
  <si>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</si>
  <si>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</si>
  <si>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</si>
  <si>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</si>
  <si>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</si>
  <si>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</si>
  <si>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</si>
  <si>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</si>
  <si>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</si>
  <si>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</si>
  <si>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</si>
  <si>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</si>
  <si>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</si>
  <si>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</si>
  <si>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</si>
  <si>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</si>
  <si>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</si>
  <si>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</si>
  <si>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</si>
  <si>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</si>
  <si>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</si>
  <si>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</si>
  <si>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</si>
  <si>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</si>
  <si>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</si>
  <si>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</si>
  <si>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</si>
  <si>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</si>
  <si>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</si>
  <si>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</si>
  <si>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</si>
  <si>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</si>
  <si>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</si>
  <si>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</si>
  <si>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</si>
  <si>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</si>
  <si>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</si>
  <si>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</si>
  <si>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</si>
  <si>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</si>
  <si>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</si>
  <si>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</si>
  <si>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</si>
  <si>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</si>
  <si>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</si>
  <si>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</si>
  <si>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</si>
  <si>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</si>
  <si>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</si>
  <si>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</si>
  <si>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</si>
  <si>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</si>
  <si>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Bangladesh</t>
  </si>
  <si>
    <t>BGD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</si>
</sst>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Wealth_BGD!$B$54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Wealth_BGD!$D$52:$X$52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Wealth_BGD!$D$54:$X$54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1.2421853530738769</c:v>
                </c:pt>
                <c:pt idx="2">
                  <c:v>3.0150564045037465</c:v>
                </c:pt>
                <c:pt idx="3">
                  <c:v>5.3317434547702769</c:v>
                </c:pt>
                <c:pt idx="4">
                  <c:v>8.1635022028467841</c:v>
                </c:pt>
                <c:pt idx="5">
                  <c:v>11.485186470905573</c:v>
                </c:pt>
                <c:pt idx="6">
                  <c:v>15.458157616915646</c:v>
                </c:pt>
                <c:pt idx="7">
                  <c:v>20.180583669515052</c:v>
                </c:pt>
                <c:pt idx="8">
                  <c:v>25.817742666010002</c:v>
                </c:pt>
                <c:pt idx="9">
                  <c:v>32.179995480024949</c:v>
                </c:pt>
                <c:pt idx="10">
                  <c:v>38.976148674029673</c:v>
                </c:pt>
                <c:pt idx="11">
                  <c:v>46.00965126229157</c:v>
                </c:pt>
                <c:pt idx="12">
                  <c:v>53.658423372842009</c:v>
                </c:pt>
                <c:pt idx="13">
                  <c:v>61.964746574371588</c:v>
                </c:pt>
                <c:pt idx="14">
                  <c:v>71.257630190922356</c:v>
                </c:pt>
                <c:pt idx="15">
                  <c:v>81.932420125311566</c:v>
                </c:pt>
                <c:pt idx="16">
                  <c:v>93.675574340433016</c:v>
                </c:pt>
                <c:pt idx="17">
                  <c:v>106.58248913054815</c:v>
                </c:pt>
                <c:pt idx="18">
                  <c:v>119.13791225914183</c:v>
                </c:pt>
                <c:pt idx="19">
                  <c:v>132.20427743315449</c:v>
                </c:pt>
                <c:pt idx="20" formatCode="_(* #,##0.0000_);_(* \(#,##0.0000\);_(* &quot;-&quot;??_);_(@_)">
                  <c:v>145.59779460851195</c:v>
                </c:pt>
              </c:numCache>
            </c:numRef>
          </c:val>
        </c:ser>
        <c:ser>
          <c:idx val="1"/>
          <c:order val="1"/>
          <c:tx>
            <c:strRef>
              <c:f>Wealth_BGD!$B$55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Wealth_BGD!$D$52:$X$52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Wealth_BGD!$D$55:$X$55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1.4502341536566821</c:v>
                </c:pt>
                <c:pt idx="2">
                  <c:v>2.7882042783922367</c:v>
                </c:pt>
                <c:pt idx="3">
                  <c:v>4.1796449469620356</c:v>
                </c:pt>
                <c:pt idx="4">
                  <c:v>1.6981582370662718</c:v>
                </c:pt>
                <c:pt idx="5">
                  <c:v>3.1278941804782745</c:v>
                </c:pt>
                <c:pt idx="6">
                  <c:v>4.8464376386943231</c:v>
                </c:pt>
                <c:pt idx="7">
                  <c:v>6.597239123067844</c:v>
                </c:pt>
                <c:pt idx="8">
                  <c:v>8.3751452239203772</c:v>
                </c:pt>
                <c:pt idx="9">
                  <c:v>10.175257108565926</c:v>
                </c:pt>
                <c:pt idx="10">
                  <c:v>11.987666128902163</c:v>
                </c:pt>
                <c:pt idx="11">
                  <c:v>10.029982874353017</c:v>
                </c:pt>
                <c:pt idx="12">
                  <c:v>11.907949116771043</c:v>
                </c:pt>
                <c:pt idx="13">
                  <c:v>13.826516929958244</c:v>
                </c:pt>
                <c:pt idx="14">
                  <c:v>15.794625079926373</c:v>
                </c:pt>
                <c:pt idx="15">
                  <c:v>17.818348508912575</c:v>
                </c:pt>
                <c:pt idx="16">
                  <c:v>19.487834197743602</c:v>
                </c:pt>
                <c:pt idx="17">
                  <c:v>21.251822707800748</c:v>
                </c:pt>
                <c:pt idx="18">
                  <c:v>19.264238707681635</c:v>
                </c:pt>
                <c:pt idx="19">
                  <c:v>21.109566955992065</c:v>
                </c:pt>
                <c:pt idx="20">
                  <c:v>22.930820795828222</c:v>
                </c:pt>
              </c:numCache>
            </c:numRef>
          </c:val>
        </c:ser>
        <c:ser>
          <c:idx val="2"/>
          <c:order val="2"/>
          <c:tx>
            <c:strRef>
              <c:f>Wealth_BGD!$B$56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Wealth_BGD!$D$52:$X$52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Wealth_BGD!$D$56:$X$56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-2.8892358551385278</c:v>
                </c:pt>
                <c:pt idx="2">
                  <c:v>-9.2688045919234856</c:v>
                </c:pt>
                <c:pt idx="3">
                  <c:v>-11.95692557541096</c:v>
                </c:pt>
                <c:pt idx="4">
                  <c:v>-14.461312396165138</c:v>
                </c:pt>
                <c:pt idx="5">
                  <c:v>-16.375761123049102</c:v>
                </c:pt>
                <c:pt idx="6">
                  <c:v>-18.525713009128708</c:v>
                </c:pt>
                <c:pt idx="7">
                  <c:v>-20.194274770212715</c:v>
                </c:pt>
                <c:pt idx="8">
                  <c:v>-21.656995063474447</c:v>
                </c:pt>
                <c:pt idx="9">
                  <c:v>-23.137417959564488</c:v>
                </c:pt>
                <c:pt idx="10">
                  <c:v>-25.162432083058206</c:v>
                </c:pt>
                <c:pt idx="11">
                  <c:v>-26.753369698703043</c:v>
                </c:pt>
                <c:pt idx="12">
                  <c:v>-28.514299322628979</c:v>
                </c:pt>
                <c:pt idx="13">
                  <c:v>-30.085205925667303</c:v>
                </c:pt>
                <c:pt idx="14">
                  <c:v>-31.469281131575045</c:v>
                </c:pt>
                <c:pt idx="15">
                  <c:v>-32.771785703706456</c:v>
                </c:pt>
                <c:pt idx="16">
                  <c:v>-33.766612737490007</c:v>
                </c:pt>
                <c:pt idx="17">
                  <c:v>-34.606374681800723</c:v>
                </c:pt>
                <c:pt idx="18">
                  <c:v>-35.404223614978804</c:v>
                </c:pt>
                <c:pt idx="19">
                  <c:v>-36.191979943564093</c:v>
                </c:pt>
                <c:pt idx="20">
                  <c:v>-37.005641401204045</c:v>
                </c:pt>
              </c:numCache>
            </c:numRef>
          </c:val>
        </c:ser>
        <c:ser>
          <c:idx val="4"/>
          <c:order val="3"/>
          <c:tx>
            <c:strRef>
              <c:f>Wealth_BGD!$B$53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Wealth_BGD!$D$52:$X$52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Wealth_BGD!$D$53:$X$53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1.0224136336659084</c:v>
                </c:pt>
                <c:pt idx="2">
                  <c:v>1.6959167057362334</c:v>
                </c:pt>
                <c:pt idx="3">
                  <c:v>2.8193858403199323</c:v>
                </c:pt>
                <c:pt idx="4">
                  <c:v>0.97205864016196575</c:v>
                </c:pt>
                <c:pt idx="5">
                  <c:v>2.3178674444273684</c:v>
                </c:pt>
                <c:pt idx="6">
                  <c:v>3.9472117979029608</c:v>
                </c:pt>
                <c:pt idx="7">
                  <c:v>5.7364022786160707</c:v>
                </c:pt>
                <c:pt idx="8">
                  <c:v>7.6755901090634238</c:v>
                </c:pt>
                <c:pt idx="9">
                  <c:v>9.7174524510812219</c:v>
                </c:pt>
                <c:pt idx="10">
                  <c:v>11.770395588579753</c:v>
                </c:pt>
                <c:pt idx="11">
                  <c:v>10.923499554707373</c:v>
                </c:pt>
                <c:pt idx="12">
                  <c:v>13.154686805123262</c:v>
                </c:pt>
                <c:pt idx="13">
                  <c:v>15.514231480935671</c:v>
                </c:pt>
                <c:pt idx="14">
                  <c:v>18.048276010066889</c:v>
                </c:pt>
                <c:pt idx="15">
                  <c:v>20.799175173059137</c:v>
                </c:pt>
                <c:pt idx="16">
                  <c:v>23.427656452183989</c:v>
                </c:pt>
                <c:pt idx="17">
                  <c:v>26.284312122694509</c:v>
                </c:pt>
                <c:pt idx="18">
                  <c:v>26.148783511332031</c:v>
                </c:pt>
                <c:pt idx="19">
                  <c:v>29.093409452952312</c:v>
                </c:pt>
                <c:pt idx="20">
                  <c:v>32.055851996192253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Wealth_BGD!$D$64:$X$64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0.98895800806140244</c:v>
                </c:pt>
                <c:pt idx="2">
                  <c:v>2.9119768387239287</c:v>
                </c:pt>
                <c:pt idx="3">
                  <c:v>5.3079605117844153</c:v>
                </c:pt>
                <c:pt idx="4">
                  <c:v>7.3102215822868466</c:v>
                </c:pt>
                <c:pt idx="5">
                  <c:v>10.268358157480485</c:v>
                </c:pt>
                <c:pt idx="6">
                  <c:v>13.016236178797502</c:v>
                </c:pt>
                <c:pt idx="7">
                  <c:v>16.728617605595453</c:v>
                </c:pt>
                <c:pt idx="8">
                  <c:v>20.436100014909986</c:v>
                </c:pt>
                <c:pt idx="9">
                  <c:v>23.906128289169782</c:v>
                </c:pt>
                <c:pt idx="10">
                  <c:v>28.863869222274239</c:v>
                </c:pt>
                <c:pt idx="11">
                  <c:v>33.241042020221357</c:v>
                </c:pt>
                <c:pt idx="12">
                  <c:v>36.718523447488138</c:v>
                </c:pt>
                <c:pt idx="13">
                  <c:v>41.534396442262953</c:v>
                </c:pt>
                <c:pt idx="14">
                  <c:v>48.110719186493945</c:v>
                </c:pt>
                <c:pt idx="15">
                  <c:v>54.749742952044066</c:v>
                </c:pt>
                <c:pt idx="16">
                  <c:v>62.962055898137081</c:v>
                </c:pt>
                <c:pt idx="17">
                  <c:v>71.505359961496296</c:v>
                </c:pt>
                <c:pt idx="18">
                  <c:v>80.217483742837146</c:v>
                </c:pt>
                <c:pt idx="19">
                  <c:v>88.55272715844697</c:v>
                </c:pt>
                <c:pt idx="20">
                  <c:v>97.761252729760301</c:v>
                </c:pt>
              </c:numCache>
            </c:numRef>
          </c:val>
        </c:ser>
        <c:marker val="1"/>
        <c:axId val="74136576"/>
        <c:axId val="74146560"/>
      </c:lineChart>
      <c:catAx>
        <c:axId val="7413657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146560"/>
        <c:crosses val="autoZero"/>
        <c:auto val="1"/>
        <c:lblAlgn val="ctr"/>
        <c:lblOffset val="100"/>
      </c:catAx>
      <c:valAx>
        <c:axId val="7414656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13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Wealth_BGD!$B$40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Wealth_BGD!$D$38:$X$38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Wealth_BGD!$D$40:$X$40</c:f>
              <c:numCache>
                <c:formatCode>_(* #,##0_);_(* \(#,##0\);_(* "-"??_);_(@_)</c:formatCode>
                <c:ptCount val="21"/>
                <c:pt idx="0">
                  <c:v>507.49673108930682</c:v>
                </c:pt>
                <c:pt idx="1">
                  <c:v>513.80078115022695</c:v>
                </c:pt>
                <c:pt idx="2">
                  <c:v>522.79804378266215</c:v>
                </c:pt>
                <c:pt idx="3">
                  <c:v>534.5551548323341</c:v>
                </c:pt>
                <c:pt idx="4">
                  <c:v>548.92623791115784</c:v>
                </c:pt>
                <c:pt idx="5">
                  <c:v>565.78367698866396</c:v>
                </c:pt>
                <c:pt idx="6">
                  <c:v>585.94637568178644</c:v>
                </c:pt>
                <c:pt idx="7">
                  <c:v>609.91253352683816</c:v>
                </c:pt>
                <c:pt idx="8">
                  <c:v>638.52093116035678</c:v>
                </c:pt>
                <c:pt idx="9">
                  <c:v>670.80915621512008</c:v>
                </c:pt>
                <c:pt idx="10">
                  <c:v>705.29941151451567</c:v>
                </c:pt>
                <c:pt idx="11">
                  <c:v>740.99420723102651</c:v>
                </c:pt>
                <c:pt idx="12">
                  <c:v>779.81147566054062</c:v>
                </c:pt>
                <c:pt idx="13">
                  <c:v>821.96579438201582</c:v>
                </c:pt>
                <c:pt idx="14">
                  <c:v>869.12687495994476</c:v>
                </c:pt>
                <c:pt idx="15">
                  <c:v>923.30108492762031</c:v>
                </c:pt>
                <c:pt idx="16">
                  <c:v>982.8972086961378</c:v>
                </c:pt>
                <c:pt idx="17">
                  <c:v>1048.3993793404545</c:v>
                </c:pt>
                <c:pt idx="18">
                  <c:v>1112.1177412924981</c:v>
                </c:pt>
                <c:pt idx="19">
                  <c:v>1178.429117422804</c:v>
                </c:pt>
                <c:pt idx="20">
                  <c:v>1246.400779265628</c:v>
                </c:pt>
              </c:numCache>
            </c:numRef>
          </c:val>
        </c:ser>
        <c:ser>
          <c:idx val="1"/>
          <c:order val="1"/>
          <c:tx>
            <c:strRef>
              <c:f>Wealth_BGD!$B$41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Wealth_BGD!$D$38:$X$38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Wealth_BGD!$D$41:$X$41</c:f>
              <c:numCache>
                <c:formatCode>General</c:formatCode>
                <c:ptCount val="21"/>
                <c:pt idx="0">
                  <c:v>3336.8417283149001</c:v>
                </c:pt>
                <c:pt idx="1">
                  <c:v>3385.2337467123907</c:v>
                </c:pt>
                <c:pt idx="2">
                  <c:v>3429.8796921469534</c:v>
                </c:pt>
                <c:pt idx="3">
                  <c:v>3476.3098650005345</c:v>
                </c:pt>
                <c:pt idx="4">
                  <c:v>3393.5065809821444</c:v>
                </c:pt>
                <c:pt idx="5">
                  <c:v>3441.2146065466322</c:v>
                </c:pt>
                <c:pt idx="6">
                  <c:v>3498.5596817796113</c:v>
                </c:pt>
                <c:pt idx="7">
                  <c:v>3556.9811562901436</c:v>
                </c:pt>
                <c:pt idx="8">
                  <c:v>3616.307068953648</c:v>
                </c:pt>
                <c:pt idx="9">
                  <c:v>3676.3739534768561</c:v>
                </c:pt>
                <c:pt idx="10">
                  <c:v>3736.8511739551786</c:v>
                </c:pt>
                <c:pt idx="11">
                  <c:v>3671.5263822091497</c:v>
                </c:pt>
                <c:pt idx="12">
                  <c:v>3734.1911434298218</c:v>
                </c:pt>
                <c:pt idx="13">
                  <c:v>3798.2107148062714</c:v>
                </c:pt>
                <c:pt idx="14">
                  <c:v>3863.8833688127743</c:v>
                </c:pt>
                <c:pt idx="15">
                  <c:v>3931.4118166568705</c:v>
                </c:pt>
                <c:pt idx="16">
                  <c:v>3987.1199117700303</c:v>
                </c:pt>
                <c:pt idx="17">
                  <c:v>4045.9814164562972</c:v>
                </c:pt>
                <c:pt idx="18">
                  <c:v>3979.6588841550119</c:v>
                </c:pt>
                <c:pt idx="19">
                  <c:v>4041.2345671690168</c:v>
                </c:pt>
                <c:pt idx="20">
                  <c:v>4102.0069252752073</c:v>
                </c:pt>
              </c:numCache>
            </c:numRef>
          </c:val>
        </c:ser>
        <c:ser>
          <c:idx val="2"/>
          <c:order val="2"/>
          <c:tx>
            <c:strRef>
              <c:f>Wealth_BGD!$B$42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Wealth_BGD!$D$38:$X$38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Wealth_BGD!$D$42:$X$42</c:f>
              <c:numCache>
                <c:formatCode>_(* #,##0_);_(* \(#,##0\);_(* "-"??_);_(@_)</c:formatCode>
                <c:ptCount val="21"/>
                <c:pt idx="0">
                  <c:v>393.46643837209939</c:v>
                </c:pt>
                <c:pt idx="1">
                  <c:v>382.09826495671615</c:v>
                </c:pt>
                <c:pt idx="2">
                  <c:v>356.99680306458845</c:v>
                </c:pt>
                <c:pt idx="3">
                  <c:v>346.41994917172724</c:v>
                </c:pt>
                <c:pt idx="4">
                  <c:v>336.56602754504553</c:v>
                </c:pt>
                <c:pt idx="5">
                  <c:v>329.03331432491518</c:v>
                </c:pt>
                <c:pt idx="6">
                  <c:v>320.57397521204399</c:v>
                </c:pt>
                <c:pt idx="7">
                  <c:v>314.00874467866794</c:v>
                </c:pt>
                <c:pt idx="8">
                  <c:v>308.2534312374251</c:v>
                </c:pt>
                <c:pt idx="9">
                  <c:v>302.42846399533454</c:v>
                </c:pt>
                <c:pt idx="10">
                  <c:v>294.46071304709182</c:v>
                </c:pt>
                <c:pt idx="11">
                  <c:v>288.20090747409205</c:v>
                </c:pt>
                <c:pt idx="12">
                  <c:v>281.2722404005915</c:v>
                </c:pt>
                <c:pt idx="13">
                  <c:v>275.09125013946448</c:v>
                </c:pt>
                <c:pt idx="14">
                  <c:v>269.64537872238799</c:v>
                </c:pt>
                <c:pt idx="15">
                  <c:v>264.52046037278876</c:v>
                </c:pt>
                <c:pt idx="16">
                  <c:v>260.60614987499781</c:v>
                </c:pt>
                <c:pt idx="17">
                  <c:v>257.30196846191416</c:v>
                </c:pt>
                <c:pt idx="18">
                  <c:v>254.16270068094855</c:v>
                </c:pt>
                <c:pt idx="19">
                  <c:v>251.06314391181323</c:v>
                </c:pt>
                <c:pt idx="20">
                  <c:v>247.86165915403078</c:v>
                </c:pt>
              </c:numCache>
            </c:numRef>
          </c:val>
        </c:ser>
        <c:overlap val="100"/>
        <c:axId val="77014528"/>
        <c:axId val="77016064"/>
      </c:barChart>
      <c:catAx>
        <c:axId val="7701452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016064"/>
        <c:crosses val="autoZero"/>
        <c:auto val="1"/>
        <c:lblAlgn val="ctr"/>
        <c:lblOffset val="100"/>
      </c:catAx>
      <c:valAx>
        <c:axId val="770160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01452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Wealth_BGD!$B$67:$B$69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Wealth_BGD!$C$67:$C$69</c:f>
              <c:numCache>
                <c:formatCode>_(* #,##0_);_(* \(#,##0\);_(* "-"??_);_(@_)</c:formatCode>
                <c:ptCount val="3"/>
                <c:pt idx="0">
                  <c:v>15.795197225573128</c:v>
                </c:pt>
                <c:pt idx="1">
                  <c:v>77.757403964944999</c:v>
                </c:pt>
                <c:pt idx="2">
                  <c:v>6.4473988094818617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Wealth_BGD!$B$72:$B$75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Wealth_BGD!$C$72:$C$75</c:f>
              <c:numCache>
                <c:formatCode>_(* #,##0_);_(* \(#,##0\);_(* "-"??_);_(@_)</c:formatCode>
                <c:ptCount val="4"/>
                <c:pt idx="0">
                  <c:v>55.578573266450654</c:v>
                </c:pt>
                <c:pt idx="1">
                  <c:v>38.647779572025136</c:v>
                </c:pt>
                <c:pt idx="2">
                  <c:v>5.7736471615242024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446054502503.27026</v>
      </c>
      <c r="E7" s="13">
        <f t="shared" ref="E7:X7" si="0">+E8+E9+E10</f>
        <v>461372325385.01575</v>
      </c>
      <c r="F7" s="13">
        <f t="shared" si="0"/>
        <v>475036267930.00531</v>
      </c>
      <c r="G7" s="13">
        <f t="shared" si="0"/>
        <v>490828369684.6084</v>
      </c>
      <c r="H7" s="13">
        <f t="shared" si="0"/>
        <v>492337392457.33264</v>
      </c>
      <c r="I7" s="13">
        <f t="shared" si="0"/>
        <v>509427136208.28601</v>
      </c>
      <c r="J7" s="13">
        <f t="shared" si="0"/>
        <v>528295442423.04291</v>
      </c>
      <c r="K7" s="13">
        <f t="shared" si="0"/>
        <v>548329836712.91376</v>
      </c>
      <c r="L7" s="13">
        <f t="shared" si="0"/>
        <v>569487853518.53491</v>
      </c>
      <c r="M7" s="13">
        <f t="shared" si="0"/>
        <v>591499597058.39087</v>
      </c>
      <c r="N7" s="13">
        <f t="shared" si="0"/>
        <v>613828233965.49438</v>
      </c>
      <c r="O7" s="13">
        <f t="shared" si="0"/>
        <v>620234742410.21045</v>
      </c>
      <c r="P7" s="13">
        <f t="shared" si="0"/>
        <v>643844426662.05225</v>
      </c>
      <c r="Q7" s="13">
        <f t="shared" si="0"/>
        <v>668276342462.50806</v>
      </c>
      <c r="R7" s="13">
        <f t="shared" si="0"/>
        <v>693535162978.2688</v>
      </c>
      <c r="S7" s="13">
        <f t="shared" si="0"/>
        <v>719702380590.64795</v>
      </c>
      <c r="T7" s="13">
        <f t="shared" si="0"/>
        <v>744597534945.13428</v>
      </c>
      <c r="U7" s="13">
        <f t="shared" si="0"/>
        <v>770411152116.24573</v>
      </c>
      <c r="V7" s="13">
        <f t="shared" si="0"/>
        <v>777718165068.31372</v>
      </c>
      <c r="W7" s="13">
        <f t="shared" si="0"/>
        <v>804361758850.27966</v>
      </c>
      <c r="X7" s="13">
        <f t="shared" si="0"/>
        <v>832121217337.80347</v>
      </c>
    </row>
    <row r="8" spans="1:24" s="22" customFormat="1" ht="15.75">
      <c r="A8" s="19">
        <v>1</v>
      </c>
      <c r="B8" s="20" t="s">
        <v>5</v>
      </c>
      <c r="C8" s="20"/>
      <c r="D8" s="21">
        <v>53417089122.451088</v>
      </c>
      <c r="E8" s="21">
        <v>55371667419.782738</v>
      </c>
      <c r="F8" s="21">
        <v>57625704528.858246</v>
      </c>
      <c r="G8" s="21">
        <v>60215211311.459496</v>
      </c>
      <c r="H8" s="21">
        <v>63158912241.713493</v>
      </c>
      <c r="I8" s="21">
        <v>66472199700.750664</v>
      </c>
      <c r="J8" s="21">
        <v>70271776558.193512</v>
      </c>
      <c r="K8" s="21">
        <v>74635242522.430191</v>
      </c>
      <c r="L8" s="21">
        <v>79689551892.45285</v>
      </c>
      <c r="M8" s="21">
        <v>85336880149.250656</v>
      </c>
      <c r="N8" s="21">
        <v>91401355294.327286</v>
      </c>
      <c r="O8" s="21">
        <v>97770172419.507584</v>
      </c>
      <c r="P8" s="21">
        <v>104702501350.34973</v>
      </c>
      <c r="Q8" s="21">
        <v>112210469723.99661</v>
      </c>
      <c r="R8" s="21">
        <v>120490014576.19888</v>
      </c>
      <c r="S8" s="21">
        <v>129804980910.31969</v>
      </c>
      <c r="T8" s="21">
        <v>139918858781.02283</v>
      </c>
      <c r="U8" s="21">
        <v>150924225013.83484</v>
      </c>
      <c r="V8" s="21">
        <v>161788998403.07242</v>
      </c>
      <c r="W8" s="21">
        <v>173264604006.89694</v>
      </c>
      <c r="X8" s="21">
        <v>185329987949.0668</v>
      </c>
    </row>
    <row r="9" spans="1:24" s="22" customFormat="1" ht="15.75">
      <c r="A9" s="19">
        <v>2</v>
      </c>
      <c r="B9" s="20" t="s">
        <v>38</v>
      </c>
      <c r="C9" s="20"/>
      <c r="D9" s="21">
        <v>351222699713.39807</v>
      </c>
      <c r="E9" s="21">
        <v>364822405955.77722</v>
      </c>
      <c r="F9" s="21">
        <v>378060392650.12714</v>
      </c>
      <c r="G9" s="21">
        <v>391590523845.52307</v>
      </c>
      <c r="H9" s="21">
        <v>390453524603.8233</v>
      </c>
      <c r="I9" s="21">
        <v>404297815301.04309</v>
      </c>
      <c r="J9" s="21">
        <v>419577651534.16827</v>
      </c>
      <c r="K9" s="21">
        <v>435269217558.63086</v>
      </c>
      <c r="L9" s="21">
        <v>451327240450.40332</v>
      </c>
      <c r="M9" s="21">
        <v>467689327948.09961</v>
      </c>
      <c r="N9" s="21">
        <v>484267044969.27234</v>
      </c>
      <c r="O9" s="21">
        <v>484438021145.61127</v>
      </c>
      <c r="P9" s="21">
        <v>501376506297.55786</v>
      </c>
      <c r="Q9" s="21">
        <v>518511854546.8924</v>
      </c>
      <c r="R9" s="21">
        <v>535663292485.85223</v>
      </c>
      <c r="S9" s="21">
        <v>552709017830.03455</v>
      </c>
      <c r="T9" s="21">
        <v>567580478347.27478</v>
      </c>
      <c r="U9" s="21">
        <v>582446557802.42297</v>
      </c>
      <c r="V9" s="21">
        <v>578954009046.76807</v>
      </c>
      <c r="W9" s="21">
        <v>594183304389.87292</v>
      </c>
      <c r="X9" s="21">
        <v>609936151095.92822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41414713667.421089</v>
      </c>
      <c r="E10" s="21">
        <f t="shared" ref="E10:X10" si="1">+E13+E16+E19+E23</f>
        <v>41178252009.455841</v>
      </c>
      <c r="F10" s="21">
        <f t="shared" si="1"/>
        <v>39350170751.019966</v>
      </c>
      <c r="G10" s="21">
        <f t="shared" si="1"/>
        <v>39022634527.625832</v>
      </c>
      <c r="H10" s="21">
        <f t="shared" si="1"/>
        <v>38724955611.795815</v>
      </c>
      <c r="I10" s="21">
        <f t="shared" si="1"/>
        <v>38657121206.492226</v>
      </c>
      <c r="J10" s="21">
        <f t="shared" si="1"/>
        <v>38446014330.681114</v>
      </c>
      <c r="K10" s="21">
        <f t="shared" si="1"/>
        <v>38425376631.852699</v>
      </c>
      <c r="L10" s="21">
        <f t="shared" si="1"/>
        <v>38471061175.678726</v>
      </c>
      <c r="M10" s="21">
        <f t="shared" si="1"/>
        <v>38473388961.040703</v>
      </c>
      <c r="N10" s="21">
        <f t="shared" si="1"/>
        <v>38159833701.894814</v>
      </c>
      <c r="O10" s="21">
        <f t="shared" si="1"/>
        <v>38026548845.091568</v>
      </c>
      <c r="P10" s="21">
        <f t="shared" si="1"/>
        <v>37765419014.144707</v>
      </c>
      <c r="Q10" s="21">
        <f t="shared" si="1"/>
        <v>37554018191.618965</v>
      </c>
      <c r="R10" s="21">
        <f t="shared" si="1"/>
        <v>37381855916.217682</v>
      </c>
      <c r="S10" s="21">
        <f t="shared" si="1"/>
        <v>37188381850.293724</v>
      </c>
      <c r="T10" s="21">
        <f t="shared" si="1"/>
        <v>37098197816.836639</v>
      </c>
      <c r="U10" s="21">
        <f t="shared" si="1"/>
        <v>37040369299.98793</v>
      </c>
      <c r="V10" s="21">
        <f t="shared" si="1"/>
        <v>36975157618.473236</v>
      </c>
      <c r="W10" s="21">
        <f t="shared" si="1"/>
        <v>36913850453.509773</v>
      </c>
      <c r="X10" s="21">
        <f t="shared" si="1"/>
        <v>36855078292.808487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38624933596.992165</v>
      </c>
      <c r="E11" s="38">
        <f t="shared" ref="E11:X11" si="2">+E13+E16</f>
        <v>38420046519.725998</v>
      </c>
      <c r="F11" s="38">
        <f t="shared" si="2"/>
        <v>36629594659.290115</v>
      </c>
      <c r="G11" s="38">
        <f t="shared" si="2"/>
        <v>36341493543.758308</v>
      </c>
      <c r="H11" s="38">
        <f t="shared" si="2"/>
        <v>36087127849.144989</v>
      </c>
      <c r="I11" s="38">
        <f t="shared" si="2"/>
        <v>36066661072.899979</v>
      </c>
      <c r="J11" s="38">
        <f t="shared" si="2"/>
        <v>35904505528.797249</v>
      </c>
      <c r="K11" s="38">
        <f t="shared" si="2"/>
        <v>35933517369.899376</v>
      </c>
      <c r="L11" s="38">
        <f t="shared" si="2"/>
        <v>36032249080.899734</v>
      </c>
      <c r="M11" s="38">
        <f t="shared" si="2"/>
        <v>36092747314.859131</v>
      </c>
      <c r="N11" s="38">
        <f t="shared" si="2"/>
        <v>35842879676.368294</v>
      </c>
      <c r="O11" s="38">
        <f t="shared" si="2"/>
        <v>35778192278.76783</v>
      </c>
      <c r="P11" s="38">
        <f t="shared" si="2"/>
        <v>35594306393.921982</v>
      </c>
      <c r="Q11" s="38">
        <f t="shared" si="2"/>
        <v>35466646210.606979</v>
      </c>
      <c r="R11" s="38">
        <f t="shared" si="2"/>
        <v>35383966588.516647</v>
      </c>
      <c r="S11" s="38">
        <f t="shared" si="2"/>
        <v>35285543769.997681</v>
      </c>
      <c r="T11" s="38">
        <f t="shared" si="2"/>
        <v>35298578255.283539</v>
      </c>
      <c r="U11" s="38">
        <f t="shared" si="2"/>
        <v>35349846217.610374</v>
      </c>
      <c r="V11" s="38">
        <f t="shared" si="2"/>
        <v>35403363207.998444</v>
      </c>
      <c r="W11" s="38">
        <f t="shared" si="2"/>
        <v>35470396857.034523</v>
      </c>
      <c r="X11" s="38">
        <f t="shared" si="2"/>
        <v>35541883581.631851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2789780070.4289217</v>
      </c>
      <c r="E12" s="38">
        <f t="shared" ref="E12:X12" si="3">+E23+E19</f>
        <v>2758205489.7298412</v>
      </c>
      <c r="F12" s="38">
        <f t="shared" si="3"/>
        <v>2720576091.7298536</v>
      </c>
      <c r="G12" s="38">
        <f t="shared" si="3"/>
        <v>2681140983.8675256</v>
      </c>
      <c r="H12" s="38">
        <f t="shared" si="3"/>
        <v>2637827762.6508222</v>
      </c>
      <c r="I12" s="38">
        <f t="shared" si="3"/>
        <v>2590460133.5922451</v>
      </c>
      <c r="J12" s="38">
        <f t="shared" si="3"/>
        <v>2541508801.883862</v>
      </c>
      <c r="K12" s="38">
        <f t="shared" si="3"/>
        <v>2491859261.9533215</v>
      </c>
      <c r="L12" s="38">
        <f t="shared" si="3"/>
        <v>2438812094.7789941</v>
      </c>
      <c r="M12" s="38">
        <f t="shared" si="3"/>
        <v>2380641646.1815739</v>
      </c>
      <c r="N12" s="38">
        <f t="shared" si="3"/>
        <v>2316954025.5265183</v>
      </c>
      <c r="O12" s="38">
        <f t="shared" si="3"/>
        <v>2248356566.3237352</v>
      </c>
      <c r="P12" s="38">
        <f t="shared" si="3"/>
        <v>2171112620.2227225</v>
      </c>
      <c r="Q12" s="38">
        <f t="shared" si="3"/>
        <v>2087371981.0119846</v>
      </c>
      <c r="R12" s="38">
        <f t="shared" si="3"/>
        <v>1997889327.7010372</v>
      </c>
      <c r="S12" s="38">
        <f t="shared" si="3"/>
        <v>1902838080.2960398</v>
      </c>
      <c r="T12" s="38">
        <f t="shared" si="3"/>
        <v>1799619561.5531034</v>
      </c>
      <c r="U12" s="38">
        <f t="shared" si="3"/>
        <v>1690523082.3775592</v>
      </c>
      <c r="V12" s="38">
        <f t="shared" si="3"/>
        <v>1571794410.4747958</v>
      </c>
      <c r="W12" s="38">
        <f t="shared" si="3"/>
        <v>1443453596.4752474</v>
      </c>
      <c r="X12" s="38">
        <f t="shared" si="3"/>
        <v>1313194711.1766372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23358405443.972363</v>
      </c>
      <c r="E13" s="13">
        <f t="shared" ref="E13:X13" si="4">+E14+E15</f>
        <v>23209969591.930943</v>
      </c>
      <c r="F13" s="13">
        <f t="shared" si="4"/>
        <v>21475968956.719822</v>
      </c>
      <c r="G13" s="13">
        <f t="shared" si="4"/>
        <v>21244319066.412762</v>
      </c>
      <c r="H13" s="13">
        <f t="shared" si="4"/>
        <v>21046404597.0242</v>
      </c>
      <c r="I13" s="13">
        <f t="shared" si="4"/>
        <v>21082389046.003941</v>
      </c>
      <c r="J13" s="13">
        <f t="shared" si="4"/>
        <v>20976684727.125961</v>
      </c>
      <c r="K13" s="13">
        <f t="shared" si="4"/>
        <v>21062147793.452839</v>
      </c>
      <c r="L13" s="13">
        <f t="shared" si="4"/>
        <v>21217330729.677956</v>
      </c>
      <c r="M13" s="13">
        <f t="shared" si="4"/>
        <v>21334280188.862106</v>
      </c>
      <c r="N13" s="13">
        <f t="shared" si="4"/>
        <v>21140863775.596016</v>
      </c>
      <c r="O13" s="13">
        <f t="shared" si="4"/>
        <v>21147610859.779716</v>
      </c>
      <c r="P13" s="13">
        <f t="shared" si="4"/>
        <v>21035159456.718033</v>
      </c>
      <c r="Q13" s="13">
        <f t="shared" si="4"/>
        <v>20978933755.187195</v>
      </c>
      <c r="R13" s="13">
        <f t="shared" si="4"/>
        <v>20967688614.881027</v>
      </c>
      <c r="S13" s="13">
        <f t="shared" si="4"/>
        <v>20940700278.146221</v>
      </c>
      <c r="T13" s="13">
        <f t="shared" si="4"/>
        <v>20870980408.247978</v>
      </c>
      <c r="U13" s="13">
        <f t="shared" si="4"/>
        <v>20839494015.390709</v>
      </c>
      <c r="V13" s="13">
        <f t="shared" si="4"/>
        <v>20810256650.594673</v>
      </c>
      <c r="W13" s="13">
        <f t="shared" si="4"/>
        <v>20794535944.446648</v>
      </c>
      <c r="X13" s="13">
        <f t="shared" si="4"/>
        <v>20783268313.859867</v>
      </c>
    </row>
    <row r="14" spans="1:24" ht="15.75">
      <c r="A14" s="8" t="s">
        <v>43</v>
      </c>
      <c r="B14" s="2" t="s">
        <v>27</v>
      </c>
      <c r="C14" s="10"/>
      <c r="D14" s="11">
        <v>22008988607.232193</v>
      </c>
      <c r="E14" s="11">
        <v>21860552755.190773</v>
      </c>
      <c r="F14" s="11">
        <v>20126552119.979652</v>
      </c>
      <c r="G14" s="11">
        <v>19894902229.672592</v>
      </c>
      <c r="H14" s="11">
        <v>19696987760.284031</v>
      </c>
      <c r="I14" s="11">
        <v>19732972209.263771</v>
      </c>
      <c r="J14" s="11">
        <v>19627267890.385792</v>
      </c>
      <c r="K14" s="11">
        <v>19712730956.712669</v>
      </c>
      <c r="L14" s="11">
        <v>19867913892.937786</v>
      </c>
      <c r="M14" s="11">
        <v>19984863352.121937</v>
      </c>
      <c r="N14" s="11">
        <v>19791446938.855846</v>
      </c>
      <c r="O14" s="11">
        <v>19798194023.039547</v>
      </c>
      <c r="P14" s="11">
        <v>19685742619.977863</v>
      </c>
      <c r="Q14" s="11">
        <v>19629516918.447025</v>
      </c>
      <c r="R14" s="11">
        <v>19618271778.140858</v>
      </c>
      <c r="S14" s="11">
        <v>19591283441.406052</v>
      </c>
      <c r="T14" s="11">
        <v>19521563571.507809</v>
      </c>
      <c r="U14" s="11">
        <v>19490077178.650539</v>
      </c>
      <c r="V14" s="11">
        <v>19460839813.854504</v>
      </c>
      <c r="W14" s="11">
        <v>19445119107.706478</v>
      </c>
      <c r="X14" s="11">
        <v>19433851477.119698</v>
      </c>
    </row>
    <row r="15" spans="1:24" ht="15.75">
      <c r="A15" s="8" t="s">
        <v>47</v>
      </c>
      <c r="B15" s="2" t="s">
        <v>6</v>
      </c>
      <c r="C15" s="10"/>
      <c r="D15" s="11">
        <v>1349416836.7401712</v>
      </c>
      <c r="E15" s="11">
        <v>1349416836.7401712</v>
      </c>
      <c r="F15" s="11">
        <v>1349416836.7401712</v>
      </c>
      <c r="G15" s="11">
        <v>1349416836.7401712</v>
      </c>
      <c r="H15" s="11">
        <v>1349416836.7401712</v>
      </c>
      <c r="I15" s="11">
        <v>1349416836.7401712</v>
      </c>
      <c r="J15" s="11">
        <v>1349416836.7401712</v>
      </c>
      <c r="K15" s="11">
        <v>1349416836.7401712</v>
      </c>
      <c r="L15" s="11">
        <v>1349416836.7401712</v>
      </c>
      <c r="M15" s="11">
        <v>1349416836.7401712</v>
      </c>
      <c r="N15" s="11">
        <v>1349416836.7401712</v>
      </c>
      <c r="O15" s="11">
        <v>1349416836.7401712</v>
      </c>
      <c r="P15" s="11">
        <v>1349416836.7401712</v>
      </c>
      <c r="Q15" s="11">
        <v>1349416836.7401712</v>
      </c>
      <c r="R15" s="11">
        <v>1349416836.7401712</v>
      </c>
      <c r="S15" s="11">
        <v>1349416836.7401712</v>
      </c>
      <c r="T15" s="11">
        <v>1349416836.7401712</v>
      </c>
      <c r="U15" s="11">
        <v>1349416836.7401712</v>
      </c>
      <c r="V15" s="11">
        <v>1349416836.7401712</v>
      </c>
      <c r="W15" s="11">
        <v>1349416836.7401712</v>
      </c>
      <c r="X15" s="11">
        <v>1349416836.7401712</v>
      </c>
    </row>
    <row r="16" spans="1:24" ht="15.75">
      <c r="A16" s="15" t="s">
        <v>44</v>
      </c>
      <c r="B16" s="10" t="s">
        <v>11</v>
      </c>
      <c r="C16" s="10"/>
      <c r="D16" s="13">
        <f>+D17+D18</f>
        <v>15266528153.019802</v>
      </c>
      <c r="E16" s="13">
        <f t="shared" ref="E16:X16" si="5">+E17+E18</f>
        <v>15210076927.795052</v>
      </c>
      <c r="F16" s="13">
        <f t="shared" si="5"/>
        <v>15153625702.570297</v>
      </c>
      <c r="G16" s="13">
        <f t="shared" si="5"/>
        <v>15097174477.345545</v>
      </c>
      <c r="H16" s="13">
        <f t="shared" si="5"/>
        <v>15040723252.120792</v>
      </c>
      <c r="I16" s="13">
        <f t="shared" si="5"/>
        <v>14984272026.89604</v>
      </c>
      <c r="J16" s="13">
        <f t="shared" si="5"/>
        <v>14927820801.671286</v>
      </c>
      <c r="K16" s="13">
        <f t="shared" si="5"/>
        <v>14871369576.446535</v>
      </c>
      <c r="L16" s="13">
        <f t="shared" si="5"/>
        <v>14814918351.221783</v>
      </c>
      <c r="M16" s="13">
        <f t="shared" si="5"/>
        <v>14758467125.997028</v>
      </c>
      <c r="N16" s="13">
        <f t="shared" si="5"/>
        <v>14702015900.772278</v>
      </c>
      <c r="O16" s="13">
        <f t="shared" si="5"/>
        <v>14630581418.988113</v>
      </c>
      <c r="P16" s="13">
        <f t="shared" si="5"/>
        <v>14559146937.203949</v>
      </c>
      <c r="Q16" s="13">
        <f t="shared" si="5"/>
        <v>14487712455.419783</v>
      </c>
      <c r="R16" s="13">
        <f t="shared" si="5"/>
        <v>14416277973.635618</v>
      </c>
      <c r="S16" s="13">
        <f t="shared" si="5"/>
        <v>14344843491.851456</v>
      </c>
      <c r="T16" s="13">
        <f t="shared" si="5"/>
        <v>14427597847.035559</v>
      </c>
      <c r="U16" s="13">
        <f t="shared" si="5"/>
        <v>14510352202.219666</v>
      </c>
      <c r="V16" s="13">
        <f t="shared" si="5"/>
        <v>14593106557.40377</v>
      </c>
      <c r="W16" s="13">
        <f t="shared" si="5"/>
        <v>14675860912.587875</v>
      </c>
      <c r="X16" s="13">
        <f t="shared" si="5"/>
        <v>14758615267.77198</v>
      </c>
    </row>
    <row r="17" spans="1:24">
      <c r="A17" s="8" t="s">
        <v>45</v>
      </c>
      <c r="B17" s="2" t="s">
        <v>7</v>
      </c>
      <c r="C17" s="2"/>
      <c r="D17" s="14">
        <v>8348749124.5747499</v>
      </c>
      <c r="E17" s="14">
        <v>8324268511.5930109</v>
      </c>
      <c r="F17" s="14">
        <v>8299787898.61127</v>
      </c>
      <c r="G17" s="14">
        <v>8275307285.6295309</v>
      </c>
      <c r="H17" s="14">
        <v>8250826672.6477909</v>
      </c>
      <c r="I17" s="14">
        <v>8226346059.6660519</v>
      </c>
      <c r="J17" s="14">
        <v>8201865446.6843109</v>
      </c>
      <c r="K17" s="14">
        <v>8177384833.7025728</v>
      </c>
      <c r="L17" s="14">
        <v>8152904220.7208338</v>
      </c>
      <c r="M17" s="14">
        <v>8128423607.7390938</v>
      </c>
      <c r="N17" s="14">
        <v>8103942994.7573547</v>
      </c>
      <c r="O17" s="14">
        <v>8054557211.0718203</v>
      </c>
      <c r="P17" s="14">
        <v>8005171427.3862848</v>
      </c>
      <c r="Q17" s="14">
        <v>7955785643.7007504</v>
      </c>
      <c r="R17" s="14">
        <v>7906399860.0152149</v>
      </c>
      <c r="S17" s="14">
        <v>7857014076.3296804</v>
      </c>
      <c r="T17" s="14">
        <v>7908900254.175704</v>
      </c>
      <c r="U17" s="14">
        <v>7960786432.0217276</v>
      </c>
      <c r="V17" s="14">
        <v>8012672609.8677511</v>
      </c>
      <c r="W17" s="14">
        <v>8064558787.7137747</v>
      </c>
      <c r="X17" s="14">
        <v>8116444965.5597982</v>
      </c>
    </row>
    <row r="18" spans="1:24">
      <c r="A18" s="8" t="s">
        <v>46</v>
      </c>
      <c r="B18" s="2" t="s">
        <v>62</v>
      </c>
      <c r="C18" s="2"/>
      <c r="D18" s="14">
        <v>6917779028.4450531</v>
      </c>
      <c r="E18" s="14">
        <v>6885808416.2020397</v>
      </c>
      <c r="F18" s="14">
        <v>6853837803.9590263</v>
      </c>
      <c r="G18" s="14">
        <v>6821867191.7160139</v>
      </c>
      <c r="H18" s="14">
        <v>6789896579.4730015</v>
      </c>
      <c r="I18" s="14">
        <v>6757925967.2299881</v>
      </c>
      <c r="J18" s="14">
        <v>6725955354.9869747</v>
      </c>
      <c r="K18" s="14">
        <v>6693984742.7439623</v>
      </c>
      <c r="L18" s="14">
        <v>6662014130.5009489</v>
      </c>
      <c r="M18" s="14">
        <v>6630043518.2579355</v>
      </c>
      <c r="N18" s="14">
        <v>6598072906.0149231</v>
      </c>
      <c r="O18" s="14">
        <v>6576024207.9162931</v>
      </c>
      <c r="P18" s="14">
        <v>6553975509.8176641</v>
      </c>
      <c r="Q18" s="14">
        <v>6531926811.7190323</v>
      </c>
      <c r="R18" s="14">
        <v>6509878113.6204033</v>
      </c>
      <c r="S18" s="14">
        <v>6487829415.5217743</v>
      </c>
      <c r="T18" s="14">
        <v>6518697592.8598547</v>
      </c>
      <c r="U18" s="14">
        <v>6549565770.197937</v>
      </c>
      <c r="V18" s="14">
        <v>6580433947.5360184</v>
      </c>
      <c r="W18" s="14">
        <v>6611302124.8740997</v>
      </c>
      <c r="X18" s="14">
        <v>6642170302.212182</v>
      </c>
    </row>
    <row r="19" spans="1:24" ht="15.75">
      <c r="A19" s="15" t="s">
        <v>48</v>
      </c>
      <c r="B19" s="10" t="s">
        <v>12</v>
      </c>
      <c r="C19" s="10"/>
      <c r="D19" s="13">
        <f>+D20+D21+D22</f>
        <v>2789780070.4289217</v>
      </c>
      <c r="E19" s="13">
        <f t="shared" ref="E19:X19" si="6">+E20+E21+E22</f>
        <v>2758205489.7298412</v>
      </c>
      <c r="F19" s="13">
        <f t="shared" si="6"/>
        <v>2720576091.7298536</v>
      </c>
      <c r="G19" s="13">
        <f t="shared" si="6"/>
        <v>2681140983.8675256</v>
      </c>
      <c r="H19" s="13">
        <f t="shared" si="6"/>
        <v>2637827762.6508222</v>
      </c>
      <c r="I19" s="13">
        <f t="shared" si="6"/>
        <v>2590460133.5922451</v>
      </c>
      <c r="J19" s="13">
        <f t="shared" si="6"/>
        <v>2541508801.883862</v>
      </c>
      <c r="K19" s="13">
        <f t="shared" si="6"/>
        <v>2491859261.9533215</v>
      </c>
      <c r="L19" s="13">
        <f t="shared" si="6"/>
        <v>2438812094.7789941</v>
      </c>
      <c r="M19" s="13">
        <f t="shared" si="6"/>
        <v>2380641646.1815739</v>
      </c>
      <c r="N19" s="13">
        <f t="shared" si="6"/>
        <v>2316954025.5265183</v>
      </c>
      <c r="O19" s="13">
        <f t="shared" si="6"/>
        <v>2248356566.3237352</v>
      </c>
      <c r="P19" s="13">
        <f t="shared" si="6"/>
        <v>2171112620.2227225</v>
      </c>
      <c r="Q19" s="13">
        <f t="shared" si="6"/>
        <v>2087371981.0119846</v>
      </c>
      <c r="R19" s="13">
        <f t="shared" si="6"/>
        <v>1997889327.7010372</v>
      </c>
      <c r="S19" s="13">
        <f t="shared" si="6"/>
        <v>1902838080.2960398</v>
      </c>
      <c r="T19" s="13">
        <f t="shared" si="6"/>
        <v>1799619561.5531034</v>
      </c>
      <c r="U19" s="13">
        <f t="shared" si="6"/>
        <v>1690523082.3775592</v>
      </c>
      <c r="V19" s="13">
        <f t="shared" si="6"/>
        <v>1571794410.4747958</v>
      </c>
      <c r="W19" s="13">
        <f t="shared" si="6"/>
        <v>1443453596.4752474</v>
      </c>
      <c r="X19" s="13">
        <f t="shared" si="6"/>
        <v>1313194711.1766372</v>
      </c>
    </row>
    <row r="20" spans="1:24" s="16" customFormat="1">
      <c r="A20" s="8" t="s">
        <v>59</v>
      </c>
      <c r="B20" s="2" t="s">
        <v>13</v>
      </c>
      <c r="C20" s="2"/>
      <c r="D20" s="11">
        <v>203212317.69432348</v>
      </c>
      <c r="E20" s="11">
        <v>201948016.80302289</v>
      </c>
      <c r="F20" s="11">
        <v>200452607.14664581</v>
      </c>
      <c r="G20" s="11">
        <v>198821251.1578708</v>
      </c>
      <c r="H20" s="11">
        <v>196652920.75075728</v>
      </c>
      <c r="I20" s="11">
        <v>194885618.42958435</v>
      </c>
      <c r="J20" s="11">
        <v>192710477.11121771</v>
      </c>
      <c r="K20" s="11">
        <v>190270240.44467509</v>
      </c>
      <c r="L20" s="11">
        <v>187959152.79391047</v>
      </c>
      <c r="M20" s="11">
        <v>185784011.47554383</v>
      </c>
      <c r="N20" s="11">
        <v>182113460.50080007</v>
      </c>
      <c r="O20" s="11">
        <v>177245467.04102898</v>
      </c>
      <c r="P20" s="11">
        <v>168680848.09996024</v>
      </c>
      <c r="Q20" s="11">
        <v>160116229.15889147</v>
      </c>
      <c r="R20" s="11">
        <v>151687556.55022064</v>
      </c>
      <c r="S20" s="11">
        <v>143258883.94154981</v>
      </c>
      <c r="T20" s="11">
        <v>134830211.33287898</v>
      </c>
      <c r="U20" s="11">
        <v>126401538.72420815</v>
      </c>
      <c r="V20" s="11">
        <v>118426016.02531931</v>
      </c>
      <c r="W20" s="11">
        <v>111356806.74062765</v>
      </c>
      <c r="X20" s="11">
        <v>104287597.455936</v>
      </c>
    </row>
    <row r="21" spans="1:24" s="16" customFormat="1">
      <c r="A21" s="8" t="s">
        <v>60</v>
      </c>
      <c r="B21" s="2" t="s">
        <v>14</v>
      </c>
      <c r="C21" s="2"/>
      <c r="D21" s="11">
        <v>2586567752.7345982</v>
      </c>
      <c r="E21" s="11">
        <v>2556257472.9268184</v>
      </c>
      <c r="F21" s="11">
        <v>2520123484.5832076</v>
      </c>
      <c r="G21" s="11">
        <v>2482319732.7096548</v>
      </c>
      <c r="H21" s="11">
        <v>2441174841.9000649</v>
      </c>
      <c r="I21" s="11">
        <v>2395574515.1626606</v>
      </c>
      <c r="J21" s="11">
        <v>2348798324.7726445</v>
      </c>
      <c r="K21" s="11">
        <v>2301589021.5086465</v>
      </c>
      <c r="L21" s="11">
        <v>2250852941.9850836</v>
      </c>
      <c r="M21" s="11">
        <v>2194857634.7060299</v>
      </c>
      <c r="N21" s="11">
        <v>2134840565.0257182</v>
      </c>
      <c r="O21" s="11">
        <v>2071111099.2827065</v>
      </c>
      <c r="P21" s="11">
        <v>2002431772.1227622</v>
      </c>
      <c r="Q21" s="11">
        <v>1927255751.8530931</v>
      </c>
      <c r="R21" s="11">
        <v>1846201771.1508164</v>
      </c>
      <c r="S21" s="11">
        <v>1759579196.35449</v>
      </c>
      <c r="T21" s="11">
        <v>1664789350.2202244</v>
      </c>
      <c r="U21" s="11">
        <v>1564121543.6533511</v>
      </c>
      <c r="V21" s="11">
        <v>1453368394.4494765</v>
      </c>
      <c r="W21" s="11">
        <v>1332096789.7346196</v>
      </c>
      <c r="X21" s="11">
        <v>1208907113.7207012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27880676223.744469</v>
      </c>
      <c r="E35" s="11">
        <v>28828567772.00531</v>
      </c>
      <c r="F35" s="11">
        <v>30047237443.874451</v>
      </c>
      <c r="G35" s="11">
        <v>31421812214.295368</v>
      </c>
      <c r="H35" s="11">
        <v>32705295503.38501</v>
      </c>
      <c r="I35" s="11">
        <v>34316017384.17662</v>
      </c>
      <c r="J35" s="11">
        <v>35902131613.613319</v>
      </c>
      <c r="K35" s="11">
        <v>37836422524.062737</v>
      </c>
      <c r="L35" s="11">
        <v>39814316465.860313</v>
      </c>
      <c r="M35" s="11">
        <v>41752924508.126373</v>
      </c>
      <c r="N35" s="11">
        <v>44235059446.108513</v>
      </c>
      <c r="O35" s="11">
        <v>46567821623.234596</v>
      </c>
      <c r="P35" s="11">
        <v>48624049921.845253</v>
      </c>
      <c r="Q35" s="11">
        <v>51179727200.32399</v>
      </c>
      <c r="R35" s="11">
        <v>54388953478.866074</v>
      </c>
      <c r="S35" s="11">
        <v>57628097480.897552</v>
      </c>
      <c r="T35" s="11">
        <v>61448456939.404411</v>
      </c>
      <c r="U35" s="11">
        <v>65398265595.433487</v>
      </c>
      <c r="V35" s="11">
        <v>69446677542.154831</v>
      </c>
      <c r="W35" s="11">
        <v>73433721460.102509</v>
      </c>
      <c r="X35" s="11">
        <v>77890685176.292389</v>
      </c>
    </row>
    <row r="36" spans="1:24" ht="15.75">
      <c r="A36" s="25">
        <v>5</v>
      </c>
      <c r="B36" s="9" t="s">
        <v>9</v>
      </c>
      <c r="C36" s="10"/>
      <c r="D36" s="11">
        <v>105256026</v>
      </c>
      <c r="E36" s="11">
        <v>107768749</v>
      </c>
      <c r="F36" s="11">
        <v>110225555.00000001</v>
      </c>
      <c r="G36" s="11">
        <v>112645459.99999999</v>
      </c>
      <c r="H36" s="11">
        <v>115059015.00000001</v>
      </c>
      <c r="I36" s="11">
        <v>117486952</v>
      </c>
      <c r="J36" s="11">
        <v>119928682.00000001</v>
      </c>
      <c r="K36" s="11">
        <v>122370403</v>
      </c>
      <c r="L36" s="11">
        <v>124803351</v>
      </c>
      <c r="M36" s="11">
        <v>127214840.99999999</v>
      </c>
      <c r="N36" s="11">
        <v>129592275</v>
      </c>
      <c r="O36" s="11">
        <v>131944584</v>
      </c>
      <c r="P36" s="11">
        <v>134266428</v>
      </c>
      <c r="Q36" s="11">
        <v>136514768.00000003</v>
      </c>
      <c r="R36" s="11">
        <v>138633401</v>
      </c>
      <c r="S36" s="11">
        <v>140587922.00000003</v>
      </c>
      <c r="T36" s="11">
        <v>142353500.99999997</v>
      </c>
      <c r="U36" s="11">
        <v>143956805</v>
      </c>
      <c r="V36" s="11">
        <v>145478300</v>
      </c>
      <c r="W36" s="11">
        <v>147030145.00000003</v>
      </c>
      <c r="X36" s="11">
        <v>148692130.99999997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4237.8048977763065</v>
      </c>
      <c r="E39" s="11">
        <f t="shared" si="8"/>
        <v>4281.1327928193332</v>
      </c>
      <c r="F39" s="11">
        <f t="shared" si="8"/>
        <v>4309.6745389942034</v>
      </c>
      <c r="G39" s="11">
        <f t="shared" si="8"/>
        <v>4357.284969004596</v>
      </c>
      <c r="H39" s="11">
        <f t="shared" si="8"/>
        <v>4278.9988464383478</v>
      </c>
      <c r="I39" s="11">
        <f t="shared" si="8"/>
        <v>4336.0315978602121</v>
      </c>
      <c r="J39" s="11">
        <f t="shared" si="8"/>
        <v>4405.0800326734425</v>
      </c>
      <c r="K39" s="11">
        <f t="shared" si="8"/>
        <v>4480.9024344956497</v>
      </c>
      <c r="L39" s="11">
        <f t="shared" si="8"/>
        <v>4563.0814313514302</v>
      </c>
      <c r="M39" s="11">
        <f t="shared" si="8"/>
        <v>4649.6115736873098</v>
      </c>
      <c r="N39" s="11">
        <f t="shared" si="8"/>
        <v>4736.6112985167856</v>
      </c>
      <c r="O39" s="11">
        <f t="shared" si="8"/>
        <v>4700.7214969142688</v>
      </c>
      <c r="P39" s="11">
        <f t="shared" si="8"/>
        <v>4795.2748594909535</v>
      </c>
      <c r="Q39" s="11">
        <f t="shared" si="8"/>
        <v>4895.2677593277522</v>
      </c>
      <c r="R39" s="11">
        <f t="shared" si="8"/>
        <v>5002.6556224951073</v>
      </c>
      <c r="S39" s="11">
        <f t="shared" si="8"/>
        <v>5119.2333619572801</v>
      </c>
      <c r="T39" s="11">
        <f t="shared" si="8"/>
        <v>5230.6232703411661</v>
      </c>
      <c r="U39" s="11">
        <f t="shared" si="8"/>
        <v>5351.6827642586659</v>
      </c>
      <c r="V39" s="11">
        <f t="shared" si="8"/>
        <v>5345.9393261284586</v>
      </c>
      <c r="W39" s="11">
        <f t="shared" si="8"/>
        <v>5470.7268285036344</v>
      </c>
      <c r="X39" s="11">
        <f t="shared" si="8"/>
        <v>5596.2693636948661</v>
      </c>
    </row>
    <row r="40" spans="1:24" ht="15.75">
      <c r="B40" s="20" t="s">
        <v>5</v>
      </c>
      <c r="C40" s="7"/>
      <c r="D40" s="11">
        <f t="shared" ref="D40:X40" si="9">+D8/D36</f>
        <v>507.49673108930682</v>
      </c>
      <c r="E40" s="11">
        <f t="shared" si="9"/>
        <v>513.80078115022695</v>
      </c>
      <c r="F40" s="11">
        <f t="shared" si="9"/>
        <v>522.79804378266215</v>
      </c>
      <c r="G40" s="11">
        <f t="shared" si="9"/>
        <v>534.5551548323341</v>
      </c>
      <c r="H40" s="11">
        <f t="shared" si="9"/>
        <v>548.92623791115784</v>
      </c>
      <c r="I40" s="11">
        <f t="shared" si="9"/>
        <v>565.78367698866396</v>
      </c>
      <c r="J40" s="11">
        <f t="shared" si="9"/>
        <v>585.94637568178644</v>
      </c>
      <c r="K40" s="11">
        <f t="shared" si="9"/>
        <v>609.91253352683816</v>
      </c>
      <c r="L40" s="11">
        <f t="shared" si="9"/>
        <v>638.52093116035678</v>
      </c>
      <c r="M40" s="11">
        <f t="shared" si="9"/>
        <v>670.80915621512008</v>
      </c>
      <c r="N40" s="11">
        <f t="shared" si="9"/>
        <v>705.29941151451567</v>
      </c>
      <c r="O40" s="11">
        <f t="shared" si="9"/>
        <v>740.99420723102651</v>
      </c>
      <c r="P40" s="11">
        <f t="shared" si="9"/>
        <v>779.81147566054062</v>
      </c>
      <c r="Q40" s="11">
        <f t="shared" si="9"/>
        <v>821.96579438201582</v>
      </c>
      <c r="R40" s="11">
        <f t="shared" si="9"/>
        <v>869.12687495994476</v>
      </c>
      <c r="S40" s="11">
        <f t="shared" si="9"/>
        <v>923.30108492762031</v>
      </c>
      <c r="T40" s="11">
        <f t="shared" si="9"/>
        <v>982.8972086961378</v>
      </c>
      <c r="U40" s="11">
        <f t="shared" si="9"/>
        <v>1048.3993793404545</v>
      </c>
      <c r="V40" s="11">
        <f t="shared" si="9"/>
        <v>1112.1177412924981</v>
      </c>
      <c r="W40" s="11">
        <f t="shared" si="9"/>
        <v>1178.429117422804</v>
      </c>
      <c r="X40" s="11">
        <f t="shared" si="9"/>
        <v>1246.400779265628</v>
      </c>
    </row>
    <row r="41" spans="1:24" ht="15.75">
      <c r="B41" s="20" t="s">
        <v>38</v>
      </c>
      <c r="C41" s="7"/>
      <c r="D41" s="37">
        <f>+D9/D36</f>
        <v>3336.8417283149001</v>
      </c>
      <c r="E41" s="37">
        <f t="shared" ref="E41:X41" si="10">+E9/E36</f>
        <v>3385.2337467123907</v>
      </c>
      <c r="F41" s="37">
        <f t="shared" si="10"/>
        <v>3429.8796921469534</v>
      </c>
      <c r="G41" s="37">
        <f t="shared" si="10"/>
        <v>3476.3098650005345</v>
      </c>
      <c r="H41" s="37">
        <f t="shared" si="10"/>
        <v>3393.5065809821444</v>
      </c>
      <c r="I41" s="37">
        <f t="shared" si="10"/>
        <v>3441.2146065466322</v>
      </c>
      <c r="J41" s="37">
        <f t="shared" si="10"/>
        <v>3498.5596817796113</v>
      </c>
      <c r="K41" s="37">
        <f t="shared" si="10"/>
        <v>3556.9811562901436</v>
      </c>
      <c r="L41" s="37">
        <f t="shared" si="10"/>
        <v>3616.307068953648</v>
      </c>
      <c r="M41" s="37">
        <f t="shared" si="10"/>
        <v>3676.3739534768561</v>
      </c>
      <c r="N41" s="37">
        <f t="shared" si="10"/>
        <v>3736.8511739551786</v>
      </c>
      <c r="O41" s="37">
        <f t="shared" si="10"/>
        <v>3671.5263822091497</v>
      </c>
      <c r="P41" s="37">
        <f t="shared" si="10"/>
        <v>3734.1911434298218</v>
      </c>
      <c r="Q41" s="37">
        <f t="shared" si="10"/>
        <v>3798.2107148062714</v>
      </c>
      <c r="R41" s="37">
        <f t="shared" si="10"/>
        <v>3863.8833688127743</v>
      </c>
      <c r="S41" s="37">
        <f t="shared" si="10"/>
        <v>3931.4118166568705</v>
      </c>
      <c r="T41" s="37">
        <f t="shared" si="10"/>
        <v>3987.1199117700303</v>
      </c>
      <c r="U41" s="37">
        <f t="shared" si="10"/>
        <v>4045.9814164562972</v>
      </c>
      <c r="V41" s="37">
        <f t="shared" si="10"/>
        <v>3979.6588841550119</v>
      </c>
      <c r="W41" s="37">
        <f t="shared" si="10"/>
        <v>4041.2345671690168</v>
      </c>
      <c r="X41" s="37">
        <f t="shared" si="10"/>
        <v>4102.0069252752073</v>
      </c>
    </row>
    <row r="42" spans="1:24" ht="15.75">
      <c r="B42" s="20" t="s">
        <v>10</v>
      </c>
      <c r="C42" s="9"/>
      <c r="D42" s="11">
        <f t="shared" ref="D42:X42" si="11">+D10/D36</f>
        <v>393.46643837209939</v>
      </c>
      <c r="E42" s="11">
        <f t="shared" si="11"/>
        <v>382.09826495671615</v>
      </c>
      <c r="F42" s="11">
        <f t="shared" si="11"/>
        <v>356.99680306458845</v>
      </c>
      <c r="G42" s="11">
        <f t="shared" si="11"/>
        <v>346.41994917172724</v>
      </c>
      <c r="H42" s="11">
        <f t="shared" si="11"/>
        <v>336.56602754504553</v>
      </c>
      <c r="I42" s="11">
        <f t="shared" si="11"/>
        <v>329.03331432491518</v>
      </c>
      <c r="J42" s="11">
        <f t="shared" si="11"/>
        <v>320.57397521204399</v>
      </c>
      <c r="K42" s="11">
        <f t="shared" si="11"/>
        <v>314.00874467866794</v>
      </c>
      <c r="L42" s="11">
        <f t="shared" si="11"/>
        <v>308.2534312374251</v>
      </c>
      <c r="M42" s="11">
        <f t="shared" si="11"/>
        <v>302.42846399533454</v>
      </c>
      <c r="N42" s="11">
        <f t="shared" si="11"/>
        <v>294.46071304709182</v>
      </c>
      <c r="O42" s="11">
        <f t="shared" si="11"/>
        <v>288.20090747409205</v>
      </c>
      <c r="P42" s="11">
        <f t="shared" si="11"/>
        <v>281.2722404005915</v>
      </c>
      <c r="Q42" s="11">
        <f t="shared" si="11"/>
        <v>275.09125013946448</v>
      </c>
      <c r="R42" s="11">
        <f t="shared" si="11"/>
        <v>269.64537872238799</v>
      </c>
      <c r="S42" s="11">
        <f t="shared" si="11"/>
        <v>264.52046037278876</v>
      </c>
      <c r="T42" s="11">
        <f t="shared" si="11"/>
        <v>260.60614987499781</v>
      </c>
      <c r="U42" s="11">
        <f t="shared" si="11"/>
        <v>257.30196846191416</v>
      </c>
      <c r="V42" s="11">
        <f t="shared" si="11"/>
        <v>254.16270068094855</v>
      </c>
      <c r="W42" s="11">
        <f t="shared" si="11"/>
        <v>251.06314391181323</v>
      </c>
      <c r="X42" s="11">
        <f t="shared" si="11"/>
        <v>247.86165915403078</v>
      </c>
    </row>
    <row r="43" spans="1:24" ht="15.75">
      <c r="B43" s="26" t="s">
        <v>32</v>
      </c>
      <c r="C43" s="9"/>
      <c r="D43" s="11">
        <f t="shared" ref="D43:X43" si="12">+D11/D36</f>
        <v>366.96173192964898</v>
      </c>
      <c r="E43" s="11">
        <f t="shared" si="12"/>
        <v>356.50452358620214</v>
      </c>
      <c r="F43" s="11">
        <f t="shared" si="12"/>
        <v>332.31490337508495</v>
      </c>
      <c r="G43" s="11">
        <f t="shared" si="12"/>
        <v>322.61835979682013</v>
      </c>
      <c r="H43" s="11">
        <f t="shared" si="12"/>
        <v>313.64015978361175</v>
      </c>
      <c r="I43" s="11">
        <f t="shared" si="12"/>
        <v>306.98439664091359</v>
      </c>
      <c r="J43" s="11">
        <f t="shared" si="12"/>
        <v>299.38214053579981</v>
      </c>
      <c r="K43" s="11">
        <f t="shared" si="12"/>
        <v>293.64549342784608</v>
      </c>
      <c r="L43" s="11">
        <f t="shared" si="12"/>
        <v>288.71219235851873</v>
      </c>
      <c r="M43" s="11">
        <f t="shared" si="12"/>
        <v>283.71491117816305</v>
      </c>
      <c r="N43" s="11">
        <f t="shared" si="12"/>
        <v>276.58191567644207</v>
      </c>
      <c r="O43" s="11">
        <f t="shared" si="12"/>
        <v>271.16074941558668</v>
      </c>
      <c r="P43" s="11">
        <f t="shared" si="12"/>
        <v>265.10205808053507</v>
      </c>
      <c r="Q43" s="11">
        <f t="shared" si="12"/>
        <v>259.8008019953341</v>
      </c>
      <c r="R43" s="11">
        <f t="shared" si="12"/>
        <v>255.23406576829669</v>
      </c>
      <c r="S43" s="11">
        <f t="shared" si="12"/>
        <v>250.98559867751422</v>
      </c>
      <c r="T43" s="11">
        <f t="shared" si="12"/>
        <v>247.96424399343397</v>
      </c>
      <c r="U43" s="11">
        <f t="shared" si="12"/>
        <v>245.55870226218465</v>
      </c>
      <c r="V43" s="11">
        <f t="shared" si="12"/>
        <v>243.35837858978584</v>
      </c>
      <c r="W43" s="11">
        <f t="shared" si="12"/>
        <v>241.2457449255356</v>
      </c>
      <c r="X43" s="11">
        <f t="shared" si="12"/>
        <v>239.03002359709174</v>
      </c>
    </row>
    <row r="44" spans="1:24" ht="15.75">
      <c r="B44" s="26" t="s">
        <v>33</v>
      </c>
      <c r="C44" s="9"/>
      <c r="D44" s="11">
        <f t="shared" ref="D44:X44" si="13">+D12/D36</f>
        <v>26.504706442450352</v>
      </c>
      <c r="E44" s="11">
        <f t="shared" si="13"/>
        <v>25.593741370514017</v>
      </c>
      <c r="F44" s="11">
        <f t="shared" si="13"/>
        <v>24.681899689503521</v>
      </c>
      <c r="G44" s="11">
        <f t="shared" si="13"/>
        <v>23.801589374907127</v>
      </c>
      <c r="H44" s="11">
        <f t="shared" si="13"/>
        <v>22.925867761433746</v>
      </c>
      <c r="I44" s="11">
        <f t="shared" si="13"/>
        <v>22.048917684001584</v>
      </c>
      <c r="J44" s="11">
        <f t="shared" si="13"/>
        <v>21.191834676244184</v>
      </c>
      <c r="K44" s="11">
        <f t="shared" si="13"/>
        <v>20.363251250821829</v>
      </c>
      <c r="L44" s="11">
        <f t="shared" si="13"/>
        <v>19.541238878906338</v>
      </c>
      <c r="M44" s="11">
        <f t="shared" si="13"/>
        <v>18.713552817171497</v>
      </c>
      <c r="N44" s="11">
        <f t="shared" si="13"/>
        <v>17.878797370649743</v>
      </c>
      <c r="O44" s="11">
        <f t="shared" si="13"/>
        <v>17.040158058505344</v>
      </c>
      <c r="P44" s="11">
        <f t="shared" si="13"/>
        <v>16.170182320056377</v>
      </c>
      <c r="Q44" s="11">
        <f t="shared" si="13"/>
        <v>15.290448144130341</v>
      </c>
      <c r="R44" s="11">
        <f t="shared" si="13"/>
        <v>14.411312954091324</v>
      </c>
      <c r="S44" s="11">
        <f t="shared" si="13"/>
        <v>13.534861695274502</v>
      </c>
      <c r="T44" s="11">
        <f t="shared" si="13"/>
        <v>12.641905881563838</v>
      </c>
      <c r="U44" s="11">
        <f t="shared" si="13"/>
        <v>11.743266199729559</v>
      </c>
      <c r="V44" s="11">
        <f t="shared" si="13"/>
        <v>10.804322091162708</v>
      </c>
      <c r="W44" s="11">
        <f t="shared" si="13"/>
        <v>9.8173989862775901</v>
      </c>
      <c r="X44" s="11">
        <f t="shared" si="13"/>
        <v>8.8316355569390375</v>
      </c>
    </row>
    <row r="45" spans="1:24" ht="15.75">
      <c r="B45" s="10" t="s">
        <v>31</v>
      </c>
      <c r="C45" s="9"/>
      <c r="D45" s="11">
        <f t="shared" ref="D45:X45" si="14">+D13/D36</f>
        <v>221.91988745587224</v>
      </c>
      <c r="E45" s="11">
        <f t="shared" si="14"/>
        <v>215.36827519386853</v>
      </c>
      <c r="F45" s="11">
        <f t="shared" si="14"/>
        <v>194.83656903990931</v>
      </c>
      <c r="G45" s="11">
        <f t="shared" si="14"/>
        <v>188.5945431481461</v>
      </c>
      <c r="H45" s="11">
        <f t="shared" si="14"/>
        <v>182.91834496431417</v>
      </c>
      <c r="I45" s="11">
        <f t="shared" si="14"/>
        <v>179.44451436619056</v>
      </c>
      <c r="J45" s="11">
        <f t="shared" si="14"/>
        <v>174.90965778416509</v>
      </c>
      <c r="K45" s="11">
        <f t="shared" si="14"/>
        <v>172.1179899477232</v>
      </c>
      <c r="L45" s="11">
        <f t="shared" si="14"/>
        <v>170.00609807085993</v>
      </c>
      <c r="M45" s="11">
        <f t="shared" si="14"/>
        <v>167.70276188815194</v>
      </c>
      <c r="N45" s="11">
        <f t="shared" si="14"/>
        <v>163.13367271001312</v>
      </c>
      <c r="O45" s="11">
        <f t="shared" si="14"/>
        <v>160.27646015223874</v>
      </c>
      <c r="P45" s="11">
        <f t="shared" si="14"/>
        <v>156.66730522329851</v>
      </c>
      <c r="Q45" s="11">
        <f t="shared" si="14"/>
        <v>153.67519618966932</v>
      </c>
      <c r="R45" s="11">
        <f t="shared" si="14"/>
        <v>151.2455762005076</v>
      </c>
      <c r="S45" s="11">
        <f t="shared" si="14"/>
        <v>148.95091968246189</v>
      </c>
      <c r="T45" s="11">
        <f t="shared" si="14"/>
        <v>146.61374860213647</v>
      </c>
      <c r="U45" s="11">
        <f t="shared" si="14"/>
        <v>144.76213205336634</v>
      </c>
      <c r="V45" s="11">
        <f t="shared" si="14"/>
        <v>143.04715308465023</v>
      </c>
      <c r="W45" s="11">
        <f t="shared" si="14"/>
        <v>141.43042533520349</v>
      </c>
      <c r="X45" s="11">
        <f t="shared" si="14"/>
        <v>139.77382780168691</v>
      </c>
    </row>
    <row r="46" spans="1:24" ht="15.75">
      <c r="B46" s="10" t="s">
        <v>11</v>
      </c>
      <c r="C46" s="9"/>
      <c r="D46" s="11">
        <f t="shared" ref="D46:X46" si="15">+D16/D36</f>
        <v>145.04184447377676</v>
      </c>
      <c r="E46" s="11">
        <f t="shared" si="15"/>
        <v>141.13624839233358</v>
      </c>
      <c r="F46" s="11">
        <f t="shared" si="15"/>
        <v>137.47833433517567</v>
      </c>
      <c r="G46" s="11">
        <f t="shared" si="15"/>
        <v>134.02381664867406</v>
      </c>
      <c r="H46" s="11">
        <f t="shared" si="15"/>
        <v>130.72181481929766</v>
      </c>
      <c r="I46" s="11">
        <f t="shared" si="15"/>
        <v>127.53988227472307</v>
      </c>
      <c r="J46" s="11">
        <f t="shared" si="15"/>
        <v>124.4724827516347</v>
      </c>
      <c r="K46" s="11">
        <f t="shared" si="15"/>
        <v>121.52750348012285</v>
      </c>
      <c r="L46" s="11">
        <f t="shared" si="15"/>
        <v>118.70609428765886</v>
      </c>
      <c r="M46" s="11">
        <f t="shared" si="15"/>
        <v>116.01214929001114</v>
      </c>
      <c r="N46" s="11">
        <f t="shared" si="15"/>
        <v>113.44824296642896</v>
      </c>
      <c r="O46" s="11">
        <f t="shared" si="15"/>
        <v>110.88428926334797</v>
      </c>
      <c r="P46" s="11">
        <f t="shared" si="15"/>
        <v>108.43475285723657</v>
      </c>
      <c r="Q46" s="11">
        <f t="shared" si="15"/>
        <v>106.12560580566478</v>
      </c>
      <c r="R46" s="11">
        <f t="shared" si="15"/>
        <v>103.98848956778906</v>
      </c>
      <c r="S46" s="11">
        <f t="shared" si="15"/>
        <v>102.03467899505232</v>
      </c>
      <c r="T46" s="11">
        <f t="shared" si="15"/>
        <v>101.35049539129749</v>
      </c>
      <c r="U46" s="11">
        <f t="shared" si="15"/>
        <v>100.7965702088183</v>
      </c>
      <c r="V46" s="11">
        <f t="shared" si="15"/>
        <v>100.31122550513561</v>
      </c>
      <c r="W46" s="11">
        <f t="shared" si="15"/>
        <v>99.815319590332123</v>
      </c>
      <c r="X46" s="11">
        <f t="shared" si="15"/>
        <v>99.256195795404821</v>
      </c>
    </row>
    <row r="47" spans="1:24" ht="15.75">
      <c r="B47" s="10" t="s">
        <v>12</v>
      </c>
      <c r="C47" s="9"/>
      <c r="D47" s="11">
        <f t="shared" ref="D47:X47" si="16">+D19/D36</f>
        <v>26.504706442450352</v>
      </c>
      <c r="E47" s="11">
        <f t="shared" si="16"/>
        <v>25.593741370514017</v>
      </c>
      <c r="F47" s="11">
        <f t="shared" si="16"/>
        <v>24.681899689503521</v>
      </c>
      <c r="G47" s="11">
        <f t="shared" si="16"/>
        <v>23.801589374907127</v>
      </c>
      <c r="H47" s="11">
        <f t="shared" si="16"/>
        <v>22.925867761433746</v>
      </c>
      <c r="I47" s="11">
        <f t="shared" si="16"/>
        <v>22.048917684001584</v>
      </c>
      <c r="J47" s="11">
        <f t="shared" si="16"/>
        <v>21.191834676244184</v>
      </c>
      <c r="K47" s="11">
        <f t="shared" si="16"/>
        <v>20.363251250821829</v>
      </c>
      <c r="L47" s="11">
        <f t="shared" si="16"/>
        <v>19.541238878906338</v>
      </c>
      <c r="M47" s="11">
        <f t="shared" si="16"/>
        <v>18.713552817171497</v>
      </c>
      <c r="N47" s="11">
        <f t="shared" si="16"/>
        <v>17.878797370649743</v>
      </c>
      <c r="O47" s="11">
        <f t="shared" si="16"/>
        <v>17.040158058505344</v>
      </c>
      <c r="P47" s="11">
        <f t="shared" si="16"/>
        <v>16.170182320056377</v>
      </c>
      <c r="Q47" s="11">
        <f t="shared" si="16"/>
        <v>15.290448144130341</v>
      </c>
      <c r="R47" s="11">
        <f t="shared" si="16"/>
        <v>14.411312954091324</v>
      </c>
      <c r="S47" s="11">
        <f t="shared" si="16"/>
        <v>13.534861695274502</v>
      </c>
      <c r="T47" s="11">
        <f t="shared" si="16"/>
        <v>12.641905881563838</v>
      </c>
      <c r="U47" s="11">
        <f t="shared" si="16"/>
        <v>11.743266199729559</v>
      </c>
      <c r="V47" s="11">
        <f t="shared" si="16"/>
        <v>10.804322091162708</v>
      </c>
      <c r="W47" s="11">
        <f t="shared" si="16"/>
        <v>9.8173989862775901</v>
      </c>
      <c r="X47" s="11">
        <f t="shared" si="16"/>
        <v>8.8316355569390375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264.88437083634972</v>
      </c>
      <c r="E50" s="11">
        <f t="shared" ref="E50:X50" si="18">+E35/E36</f>
        <v>267.50396603383888</v>
      </c>
      <c r="F50" s="11">
        <f t="shared" si="18"/>
        <v>272.5977423645038</v>
      </c>
      <c r="G50" s="11">
        <f t="shared" si="18"/>
        <v>278.94432864223177</v>
      </c>
      <c r="H50" s="11">
        <f t="shared" si="18"/>
        <v>284.24800528133329</v>
      </c>
      <c r="I50" s="11">
        <f t="shared" si="18"/>
        <v>292.08364673701487</v>
      </c>
      <c r="J50" s="11">
        <f t="shared" si="18"/>
        <v>299.3623461451308</v>
      </c>
      <c r="K50" s="11">
        <f t="shared" si="18"/>
        <v>309.19586433055008</v>
      </c>
      <c r="L50" s="11">
        <f t="shared" si="18"/>
        <v>319.0164057843312</v>
      </c>
      <c r="M50" s="11">
        <f t="shared" si="18"/>
        <v>328.20796834644773</v>
      </c>
      <c r="N50" s="11">
        <f t="shared" si="18"/>
        <v>341.34024922479762</v>
      </c>
      <c r="O50" s="11">
        <f t="shared" si="18"/>
        <v>352.9346958510597</v>
      </c>
      <c r="P50" s="11">
        <f t="shared" si="18"/>
        <v>362.14600065062621</v>
      </c>
      <c r="Q50" s="11">
        <f t="shared" si="18"/>
        <v>374.90249553311315</v>
      </c>
      <c r="R50" s="11">
        <f t="shared" si="18"/>
        <v>392.3221466583372</v>
      </c>
      <c r="S50" s="11">
        <f t="shared" si="18"/>
        <v>409.90788298939037</v>
      </c>
      <c r="T50" s="11">
        <f t="shared" si="18"/>
        <v>431.66101646776093</v>
      </c>
      <c r="U50" s="11">
        <f t="shared" si="18"/>
        <v>454.29089368462633</v>
      </c>
      <c r="V50" s="11">
        <f t="shared" si="18"/>
        <v>477.36794794931501</v>
      </c>
      <c r="W50" s="11">
        <f t="shared" si="18"/>
        <v>499.44670502843138</v>
      </c>
      <c r="X50" s="11">
        <f t="shared" si="18"/>
        <v>523.83865005130906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1.0224136336659084</v>
      </c>
      <c r="F53" s="32">
        <f>IFERROR(((F39/$D39)-1)*100,0)</f>
        <v>1.6959167057362334</v>
      </c>
      <c r="G53" s="32">
        <f>IFERROR(((G39/$D39)-1)*100,0)</f>
        <v>2.8193858403199323</v>
      </c>
      <c r="H53" s="32">
        <f t="shared" ref="H53:X53" si="19">IFERROR(((H39/$D39)-1)*100,0)</f>
        <v>0.97205864016196575</v>
      </c>
      <c r="I53" s="32">
        <f t="shared" si="19"/>
        <v>2.3178674444273684</v>
      </c>
      <c r="J53" s="32">
        <f t="shared" si="19"/>
        <v>3.9472117979029608</v>
      </c>
      <c r="K53" s="32">
        <f t="shared" si="19"/>
        <v>5.7364022786160707</v>
      </c>
      <c r="L53" s="32">
        <f t="shared" si="19"/>
        <v>7.6755901090634238</v>
      </c>
      <c r="M53" s="32">
        <f t="shared" si="19"/>
        <v>9.7174524510812219</v>
      </c>
      <c r="N53" s="32">
        <f t="shared" si="19"/>
        <v>11.770395588579753</v>
      </c>
      <c r="O53" s="32">
        <f t="shared" si="19"/>
        <v>10.923499554707373</v>
      </c>
      <c r="P53" s="32">
        <f t="shared" si="19"/>
        <v>13.154686805123262</v>
      </c>
      <c r="Q53" s="32">
        <f t="shared" si="19"/>
        <v>15.514231480935671</v>
      </c>
      <c r="R53" s="32">
        <f t="shared" si="19"/>
        <v>18.048276010066889</v>
      </c>
      <c r="S53" s="32">
        <f t="shared" si="19"/>
        <v>20.799175173059137</v>
      </c>
      <c r="T53" s="32">
        <f t="shared" si="19"/>
        <v>23.427656452183989</v>
      </c>
      <c r="U53" s="32">
        <f t="shared" si="19"/>
        <v>26.284312122694509</v>
      </c>
      <c r="V53" s="32">
        <f t="shared" si="19"/>
        <v>26.148783511332031</v>
      </c>
      <c r="W53" s="32">
        <f t="shared" si="19"/>
        <v>29.093409452952312</v>
      </c>
      <c r="X53" s="32">
        <f t="shared" si="19"/>
        <v>32.055851996192253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1.2421853530738769</v>
      </c>
      <c r="F54" s="32">
        <f t="shared" ref="F54:I54" si="21">IFERROR(((F40/$D40)-1)*100,0)</f>
        <v>3.0150564045037465</v>
      </c>
      <c r="G54" s="32">
        <f t="shared" si="21"/>
        <v>5.3317434547702769</v>
      </c>
      <c r="H54" s="32">
        <f t="shared" si="21"/>
        <v>8.1635022028467841</v>
      </c>
      <c r="I54" s="32">
        <f t="shared" si="21"/>
        <v>11.485186470905573</v>
      </c>
      <c r="J54" s="32">
        <f t="shared" ref="J54:X54" si="22">IFERROR(((J40/$D40)-1)*100,0)</f>
        <v>15.458157616915646</v>
      </c>
      <c r="K54" s="32">
        <f t="shared" si="22"/>
        <v>20.180583669515052</v>
      </c>
      <c r="L54" s="32">
        <f t="shared" si="22"/>
        <v>25.817742666010002</v>
      </c>
      <c r="M54" s="32">
        <f t="shared" si="22"/>
        <v>32.179995480024949</v>
      </c>
      <c r="N54" s="32">
        <f t="shared" si="22"/>
        <v>38.976148674029673</v>
      </c>
      <c r="O54" s="32">
        <f t="shared" si="22"/>
        <v>46.00965126229157</v>
      </c>
      <c r="P54" s="32">
        <f t="shared" si="22"/>
        <v>53.658423372842009</v>
      </c>
      <c r="Q54" s="32">
        <f t="shared" si="22"/>
        <v>61.964746574371588</v>
      </c>
      <c r="R54" s="32">
        <f t="shared" si="22"/>
        <v>71.257630190922356</v>
      </c>
      <c r="S54" s="32">
        <f t="shared" si="22"/>
        <v>81.932420125311566</v>
      </c>
      <c r="T54" s="32">
        <f t="shared" si="22"/>
        <v>93.675574340433016</v>
      </c>
      <c r="U54" s="32">
        <f t="shared" si="22"/>
        <v>106.58248913054815</v>
      </c>
      <c r="V54" s="32">
        <f t="shared" si="22"/>
        <v>119.13791225914183</v>
      </c>
      <c r="W54" s="32">
        <f t="shared" si="22"/>
        <v>132.20427743315449</v>
      </c>
      <c r="X54" s="39">
        <f t="shared" si="22"/>
        <v>145.59779460851195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1.4502341536566821</v>
      </c>
      <c r="F55" s="32">
        <f t="shared" ref="F55:I55" si="23">IFERROR(((F41/$D41)-1)*100,0)</f>
        <v>2.7882042783922367</v>
      </c>
      <c r="G55" s="32">
        <f t="shared" si="23"/>
        <v>4.1796449469620356</v>
      </c>
      <c r="H55" s="32">
        <f t="shared" si="23"/>
        <v>1.6981582370662718</v>
      </c>
      <c r="I55" s="32">
        <f t="shared" si="23"/>
        <v>3.1278941804782745</v>
      </c>
      <c r="J55" s="32">
        <f t="shared" ref="J55:X55" si="24">IFERROR(((J41/$D41)-1)*100,0)</f>
        <v>4.8464376386943231</v>
      </c>
      <c r="K55" s="32">
        <f t="shared" si="24"/>
        <v>6.597239123067844</v>
      </c>
      <c r="L55" s="32">
        <f t="shared" si="24"/>
        <v>8.3751452239203772</v>
      </c>
      <c r="M55" s="32">
        <f t="shared" si="24"/>
        <v>10.175257108565926</v>
      </c>
      <c r="N55" s="32">
        <f t="shared" si="24"/>
        <v>11.987666128902163</v>
      </c>
      <c r="O55" s="32">
        <f t="shared" si="24"/>
        <v>10.029982874353017</v>
      </c>
      <c r="P55" s="32">
        <f t="shared" si="24"/>
        <v>11.907949116771043</v>
      </c>
      <c r="Q55" s="32">
        <f t="shared" si="24"/>
        <v>13.826516929958244</v>
      </c>
      <c r="R55" s="32">
        <f t="shared" si="24"/>
        <v>15.794625079926373</v>
      </c>
      <c r="S55" s="32">
        <f t="shared" si="24"/>
        <v>17.818348508912575</v>
      </c>
      <c r="T55" s="32">
        <f t="shared" si="24"/>
        <v>19.487834197743602</v>
      </c>
      <c r="U55" s="32">
        <f t="shared" si="24"/>
        <v>21.251822707800748</v>
      </c>
      <c r="V55" s="32">
        <f t="shared" si="24"/>
        <v>19.264238707681635</v>
      </c>
      <c r="W55" s="32">
        <f t="shared" si="24"/>
        <v>21.109566955992065</v>
      </c>
      <c r="X55" s="32">
        <f t="shared" si="24"/>
        <v>22.930820795828222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-2.8892358551385278</v>
      </c>
      <c r="F56" s="32">
        <f t="shared" ref="F56:I56" si="25">IFERROR(((F42/$D42)-1)*100,0)</f>
        <v>-9.2688045919234856</v>
      </c>
      <c r="G56" s="32">
        <f t="shared" si="25"/>
        <v>-11.95692557541096</v>
      </c>
      <c r="H56" s="32">
        <f t="shared" si="25"/>
        <v>-14.461312396165138</v>
      </c>
      <c r="I56" s="32">
        <f t="shared" si="25"/>
        <v>-16.375761123049102</v>
      </c>
      <c r="J56" s="32">
        <f t="shared" ref="J56:X56" si="26">IFERROR(((J42/$D42)-1)*100,0)</f>
        <v>-18.525713009128708</v>
      </c>
      <c r="K56" s="32">
        <f t="shared" si="26"/>
        <v>-20.194274770212715</v>
      </c>
      <c r="L56" s="32">
        <f t="shared" si="26"/>
        <v>-21.656995063474447</v>
      </c>
      <c r="M56" s="32">
        <f t="shared" si="26"/>
        <v>-23.137417959564488</v>
      </c>
      <c r="N56" s="32">
        <f t="shared" si="26"/>
        <v>-25.162432083058206</v>
      </c>
      <c r="O56" s="32">
        <f t="shared" si="26"/>
        <v>-26.753369698703043</v>
      </c>
      <c r="P56" s="32">
        <f t="shared" si="26"/>
        <v>-28.514299322628979</v>
      </c>
      <c r="Q56" s="32">
        <f t="shared" si="26"/>
        <v>-30.085205925667303</v>
      </c>
      <c r="R56" s="32">
        <f t="shared" si="26"/>
        <v>-31.469281131575045</v>
      </c>
      <c r="S56" s="32">
        <f t="shared" si="26"/>
        <v>-32.771785703706456</v>
      </c>
      <c r="T56" s="32">
        <f t="shared" si="26"/>
        <v>-33.766612737490007</v>
      </c>
      <c r="U56" s="32">
        <f t="shared" si="26"/>
        <v>-34.606374681800723</v>
      </c>
      <c r="V56" s="32">
        <f t="shared" si="26"/>
        <v>-35.404223614978804</v>
      </c>
      <c r="W56" s="32">
        <f t="shared" si="26"/>
        <v>-36.191979943564093</v>
      </c>
      <c r="X56" s="32">
        <f t="shared" si="26"/>
        <v>-37.005641401204045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-2.8496727134075139</v>
      </c>
      <c r="F57" s="32">
        <f t="shared" ref="F57:I57" si="27">IFERROR(((F43/$D43)-1)*100,0)</f>
        <v>-9.4415372339713759</v>
      </c>
      <c r="G57" s="32">
        <f t="shared" si="27"/>
        <v>-12.083922729395125</v>
      </c>
      <c r="H57" s="32">
        <f t="shared" si="27"/>
        <v>-14.530553871557272</v>
      </c>
      <c r="I57" s="32">
        <f t="shared" si="27"/>
        <v>-16.344302435392301</v>
      </c>
      <c r="J57" s="32">
        <f t="shared" ref="J57:X57" si="28">IFERROR(((J43/$D43)-1)*100,0)</f>
        <v>-18.415977883711587</v>
      </c>
      <c r="K57" s="32">
        <f t="shared" si="28"/>
        <v>-19.979259994297859</v>
      </c>
      <c r="L57" s="32">
        <f t="shared" si="28"/>
        <v>-21.323623899325728</v>
      </c>
      <c r="M57" s="32">
        <f t="shared" si="28"/>
        <v>-22.685422895116858</v>
      </c>
      <c r="N57" s="32">
        <f t="shared" si="28"/>
        <v>-24.629221084702589</v>
      </c>
      <c r="O57" s="32">
        <f t="shared" si="28"/>
        <v>-26.106532147179994</v>
      </c>
      <c r="P57" s="32">
        <f t="shared" si="28"/>
        <v>-27.757573879295304</v>
      </c>
      <c r="Q57" s="32">
        <f t="shared" si="28"/>
        <v>-29.20220846212349</v>
      </c>
      <c r="R57" s="32">
        <f t="shared" si="28"/>
        <v>-30.446680522745041</v>
      </c>
      <c r="S57" s="32">
        <f t="shared" si="28"/>
        <v>-31.604421704214325</v>
      </c>
      <c r="T57" s="32">
        <f t="shared" si="28"/>
        <v>-32.427764963521668</v>
      </c>
      <c r="U57" s="32">
        <f t="shared" si="28"/>
        <v>-33.083294279507804</v>
      </c>
      <c r="V57" s="32">
        <f t="shared" si="28"/>
        <v>-33.682900036987881</v>
      </c>
      <c r="W57" s="32">
        <f t="shared" si="28"/>
        <v>-34.25860956755421</v>
      </c>
      <c r="X57" s="32">
        <f t="shared" si="28"/>
        <v>-34.862411309167051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-3.4369936294684655</v>
      </c>
      <c r="F58" s="32">
        <f t="shared" ref="F58:I58" si="29">IFERROR(((F44/$D44)-1)*100,0)</f>
        <v>-6.8772946303128908</v>
      </c>
      <c r="G58" s="32">
        <f t="shared" si="29"/>
        <v>-10.198630471205183</v>
      </c>
      <c r="H58" s="32">
        <f t="shared" si="29"/>
        <v>-13.50265353358029</v>
      </c>
      <c r="I58" s="32">
        <f t="shared" si="29"/>
        <v>-16.81131148584354</v>
      </c>
      <c r="J58" s="32">
        <f t="shared" ref="J58:X58" si="30">IFERROR(((J44/$D44)-1)*100,0)</f>
        <v>-20.045012676303365</v>
      </c>
      <c r="K58" s="32">
        <f t="shared" si="30"/>
        <v>-23.17118736992413</v>
      </c>
      <c r="L58" s="32">
        <f t="shared" si="30"/>
        <v>-26.272570038320499</v>
      </c>
      <c r="M58" s="32">
        <f t="shared" si="30"/>
        <v>-29.395359055176794</v>
      </c>
      <c r="N58" s="32">
        <f t="shared" si="30"/>
        <v>-32.544820258734198</v>
      </c>
      <c r="O58" s="32">
        <f t="shared" si="30"/>
        <v>-35.708934956496783</v>
      </c>
      <c r="P58" s="32">
        <f t="shared" si="30"/>
        <v>-38.991279321781278</v>
      </c>
      <c r="Q58" s="32">
        <f t="shared" si="30"/>
        <v>-42.310441440540082</v>
      </c>
      <c r="R58" s="32">
        <f t="shared" si="30"/>
        <v>-45.62734363656282</v>
      </c>
      <c r="S58" s="32">
        <f t="shared" si="30"/>
        <v>-48.934119588674804</v>
      </c>
      <c r="T58" s="32">
        <f t="shared" si="30"/>
        <v>-52.303165820707356</v>
      </c>
      <c r="U58" s="32">
        <f t="shared" si="30"/>
        <v>-55.693656803074944</v>
      </c>
      <c r="V58" s="32">
        <f t="shared" si="30"/>
        <v>-59.236212954774189</v>
      </c>
      <c r="W58" s="32">
        <f t="shared" si="30"/>
        <v>-62.959789773208399</v>
      </c>
      <c r="X58" s="32">
        <f t="shared" si="30"/>
        <v>-66.678991234575037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-2.9522420622651424</v>
      </c>
      <c r="F59" s="32">
        <f t="shared" ref="F59:I59" si="31">IFERROR(((F45/$D45)-1)*100,0)</f>
        <v>-12.204097039905148</v>
      </c>
      <c r="G59" s="32">
        <f t="shared" si="31"/>
        <v>-15.016835439929977</v>
      </c>
      <c r="H59" s="32">
        <f t="shared" si="31"/>
        <v>-17.574604483932678</v>
      </c>
      <c r="I59" s="32">
        <f t="shared" si="31"/>
        <v>-19.139957926541275</v>
      </c>
      <c r="J59" s="32">
        <f t="shared" ref="J59:X59" si="32">IFERROR(((J45/$D45)-1)*100,0)</f>
        <v>-21.183423536592649</v>
      </c>
      <c r="K59" s="32">
        <f t="shared" si="32"/>
        <v>-22.441385528393397</v>
      </c>
      <c r="L59" s="32">
        <f t="shared" si="32"/>
        <v>-23.393031593590329</v>
      </c>
      <c r="M59" s="32">
        <f t="shared" si="32"/>
        <v>-24.430944963641956</v>
      </c>
      <c r="N59" s="32">
        <f t="shared" si="32"/>
        <v>-26.489836228647377</v>
      </c>
      <c r="O59" s="32">
        <f t="shared" si="32"/>
        <v>-27.777333528024172</v>
      </c>
      <c r="P59" s="32">
        <f t="shared" si="32"/>
        <v>-29.403665881701979</v>
      </c>
      <c r="Q59" s="32">
        <f t="shared" si="32"/>
        <v>-30.751949295113569</v>
      </c>
      <c r="R59" s="32">
        <f t="shared" si="32"/>
        <v>-31.846767797869358</v>
      </c>
      <c r="S59" s="32">
        <f t="shared" si="32"/>
        <v>-32.880769997650575</v>
      </c>
      <c r="T59" s="32">
        <f t="shared" si="32"/>
        <v>-33.933929814519239</v>
      </c>
      <c r="U59" s="32">
        <f t="shared" si="32"/>
        <v>-34.768292417167146</v>
      </c>
      <c r="V59" s="32">
        <f t="shared" si="32"/>
        <v>-35.541084341485842</v>
      </c>
      <c r="W59" s="32">
        <f t="shared" si="32"/>
        <v>-36.269602983046624</v>
      </c>
      <c r="X59" s="32">
        <f t="shared" si="32"/>
        <v>-37.01608747008747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-2.6927374618083366</v>
      </c>
      <c r="F60" s="32">
        <f t="shared" ref="F60:I60" si="33">IFERROR(((F46/$D46)-1)*100,0)</f>
        <v>-5.2147090145206683</v>
      </c>
      <c r="G60" s="32">
        <f t="shared" si="33"/>
        <v>-7.5964476769286637</v>
      </c>
      <c r="H60" s="32">
        <f t="shared" si="33"/>
        <v>-9.8730333349202013</v>
      </c>
      <c r="I60" s="32">
        <f t="shared" si="33"/>
        <v>-12.066836479191355</v>
      </c>
      <c r="J60" s="32">
        <f t="shared" ref="J60:X60" si="34">IFERROR(((J46/$D46)-1)*100,0)</f>
        <v>-14.181674120850662</v>
      </c>
      <c r="K60" s="32">
        <f t="shared" si="34"/>
        <v>-16.212108360153444</v>
      </c>
      <c r="L60" s="32">
        <f t="shared" si="34"/>
        <v>-18.157346441412191</v>
      </c>
      <c r="M60" s="32">
        <f t="shared" si="34"/>
        <v>-20.014703542338175</v>
      </c>
      <c r="N60" s="32">
        <f t="shared" si="34"/>
        <v>-21.782404672232257</v>
      </c>
      <c r="O60" s="32">
        <f t="shared" si="34"/>
        <v>-23.550138468215909</v>
      </c>
      <c r="P60" s="32">
        <f t="shared" si="34"/>
        <v>-25.23898654857404</v>
      </c>
      <c r="Q60" s="32">
        <f t="shared" si="34"/>
        <v>-26.831042316996978</v>
      </c>
      <c r="R60" s="32">
        <f t="shared" si="34"/>
        <v>-28.304490373059245</v>
      </c>
      <c r="S60" s="32">
        <f t="shared" si="34"/>
        <v>-29.651557200446423</v>
      </c>
      <c r="T60" s="32">
        <f t="shared" si="34"/>
        <v>-30.123271833032007</v>
      </c>
      <c r="U60" s="32">
        <f t="shared" si="34"/>
        <v>-30.50517898850763</v>
      </c>
      <c r="V60" s="32">
        <f t="shared" si="34"/>
        <v>-30.839802907173009</v>
      </c>
      <c r="W60" s="32">
        <f t="shared" si="34"/>
        <v>-31.181708318402901</v>
      </c>
      <c r="X60" s="32">
        <f t="shared" si="34"/>
        <v>-31.567199689500558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-3.4369936294684655</v>
      </c>
      <c r="F61" s="32">
        <f t="shared" ref="F61:I61" si="36">IFERROR(((F47/$D47)-1)*100,0)</f>
        <v>-6.8772946303128908</v>
      </c>
      <c r="G61" s="32">
        <f t="shared" si="36"/>
        <v>-10.198630471205183</v>
      </c>
      <c r="H61" s="32">
        <f t="shared" si="36"/>
        <v>-13.50265353358029</v>
      </c>
      <c r="I61" s="32">
        <f t="shared" si="36"/>
        <v>-16.81131148584354</v>
      </c>
      <c r="J61" s="32">
        <f t="shared" ref="J61:X61" si="37">IFERROR(((J47/$D47)-1)*100,0)</f>
        <v>-20.045012676303365</v>
      </c>
      <c r="K61" s="32">
        <f t="shared" si="37"/>
        <v>-23.17118736992413</v>
      </c>
      <c r="L61" s="32">
        <f t="shared" si="37"/>
        <v>-26.272570038320499</v>
      </c>
      <c r="M61" s="32">
        <f t="shared" si="37"/>
        <v>-29.395359055176794</v>
      </c>
      <c r="N61" s="32">
        <f t="shared" si="37"/>
        <v>-32.544820258734198</v>
      </c>
      <c r="O61" s="32">
        <f t="shared" si="37"/>
        <v>-35.708934956496783</v>
      </c>
      <c r="P61" s="32">
        <f t="shared" si="37"/>
        <v>-38.991279321781278</v>
      </c>
      <c r="Q61" s="32">
        <f t="shared" si="37"/>
        <v>-42.310441440540082</v>
      </c>
      <c r="R61" s="32">
        <f t="shared" si="37"/>
        <v>-45.62734363656282</v>
      </c>
      <c r="S61" s="32">
        <f t="shared" si="37"/>
        <v>-48.934119588674804</v>
      </c>
      <c r="T61" s="32">
        <f t="shared" si="37"/>
        <v>-52.303165820707356</v>
      </c>
      <c r="U61" s="32">
        <f t="shared" si="37"/>
        <v>-55.693656803074944</v>
      </c>
      <c r="V61" s="32">
        <f t="shared" si="37"/>
        <v>-59.236212954774189</v>
      </c>
      <c r="W61" s="32">
        <f t="shared" si="37"/>
        <v>-62.959789773208399</v>
      </c>
      <c r="X61" s="32">
        <f t="shared" si="37"/>
        <v>-66.678991234575037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0.98895800806140244</v>
      </c>
      <c r="F64" s="32">
        <f t="shared" ref="F64:I64" si="41">IFERROR(((F50/$D50)-1)*100,0)</f>
        <v>2.9119768387239287</v>
      </c>
      <c r="G64" s="32">
        <f t="shared" si="41"/>
        <v>5.3079605117844153</v>
      </c>
      <c r="H64" s="32">
        <f t="shared" si="41"/>
        <v>7.3102215822868466</v>
      </c>
      <c r="I64" s="32">
        <f t="shared" si="41"/>
        <v>10.268358157480485</v>
      </c>
      <c r="J64" s="32">
        <f t="shared" ref="J64:X64" si="42">IFERROR(((J50/$D50)-1)*100,0)</f>
        <v>13.016236178797502</v>
      </c>
      <c r="K64" s="32">
        <f t="shared" si="42"/>
        <v>16.728617605595453</v>
      </c>
      <c r="L64" s="32">
        <f t="shared" si="42"/>
        <v>20.436100014909986</v>
      </c>
      <c r="M64" s="32">
        <f t="shared" si="42"/>
        <v>23.906128289169782</v>
      </c>
      <c r="N64" s="32">
        <f t="shared" si="42"/>
        <v>28.863869222274239</v>
      </c>
      <c r="O64" s="32">
        <f t="shared" si="42"/>
        <v>33.241042020221357</v>
      </c>
      <c r="P64" s="32">
        <f t="shared" si="42"/>
        <v>36.718523447488138</v>
      </c>
      <c r="Q64" s="32">
        <f t="shared" si="42"/>
        <v>41.534396442262953</v>
      </c>
      <c r="R64" s="32">
        <f t="shared" si="42"/>
        <v>48.110719186493945</v>
      </c>
      <c r="S64" s="32">
        <f t="shared" si="42"/>
        <v>54.749742952044066</v>
      </c>
      <c r="T64" s="32">
        <f t="shared" si="42"/>
        <v>62.962055898137081</v>
      </c>
      <c r="U64" s="32">
        <f t="shared" si="42"/>
        <v>71.505359961496296</v>
      </c>
      <c r="V64" s="32">
        <f t="shared" si="42"/>
        <v>80.217483742837146</v>
      </c>
      <c r="W64" s="32">
        <f t="shared" si="42"/>
        <v>88.55272715844697</v>
      </c>
      <c r="X64" s="32">
        <f t="shared" si="42"/>
        <v>97.761252729760301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15.795197225573128</v>
      </c>
      <c r="D67" s="30">
        <f>(D8/D7)*100</f>
        <v>11.975462375712587</v>
      </c>
      <c r="E67" s="30">
        <f t="shared" ref="E67:X67" si="43">(E8/E7)*100</f>
        <v>12.001514692840541</v>
      </c>
      <c r="F67" s="30">
        <f t="shared" si="43"/>
        <v>12.130801039669073</v>
      </c>
      <c r="G67" s="30">
        <f t="shared" si="43"/>
        <v>12.268078829704155</v>
      </c>
      <c r="H67" s="30">
        <f t="shared" si="43"/>
        <v>12.828380133078563</v>
      </c>
      <c r="I67" s="30">
        <f t="shared" si="43"/>
        <v>13.048421447571382</v>
      </c>
      <c r="J67" s="30">
        <f t="shared" si="43"/>
        <v>13.301605676530142</v>
      </c>
      <c r="K67" s="30">
        <f t="shared" si="43"/>
        <v>13.611377226861828</v>
      </c>
      <c r="L67" s="30">
        <f t="shared" si="43"/>
        <v>13.993196062057752</v>
      </c>
      <c r="M67" s="30">
        <f t="shared" si="43"/>
        <v>14.427208500841376</v>
      </c>
      <c r="N67" s="30">
        <f t="shared" si="43"/>
        <v>14.89037978977443</v>
      </c>
      <c r="O67" s="30">
        <f t="shared" si="43"/>
        <v>15.763414354954728</v>
      </c>
      <c r="P67" s="30">
        <f t="shared" si="43"/>
        <v>16.262080871487775</v>
      </c>
      <c r="Q67" s="30">
        <f t="shared" si="43"/>
        <v>16.791028290858868</v>
      </c>
      <c r="R67" s="30">
        <f t="shared" si="43"/>
        <v>17.37331010857114</v>
      </c>
      <c r="S67" s="30">
        <f t="shared" si="43"/>
        <v>18.035924906041142</v>
      </c>
      <c r="T67" s="30">
        <f t="shared" si="43"/>
        <v>18.791206284524264</v>
      </c>
      <c r="U67" s="30">
        <f t="shared" si="43"/>
        <v>19.590088305349738</v>
      </c>
      <c r="V67" s="30">
        <f t="shared" si="43"/>
        <v>20.803037098774862</v>
      </c>
      <c r="W67" s="30">
        <f t="shared" si="43"/>
        <v>21.540631699666324</v>
      </c>
      <c r="X67" s="30">
        <f t="shared" si="43"/>
        <v>22.271994042165041</v>
      </c>
    </row>
    <row r="68" spans="1:24" ht="15.75">
      <c r="B68" s="20" t="s">
        <v>38</v>
      </c>
      <c r="C68" s="31">
        <f t="shared" ref="C68:C69" si="44">AVERAGE(D68:X68)</f>
        <v>77.757403964944999</v>
      </c>
      <c r="D68" s="30">
        <f>(D9/D7)*100</f>
        <v>78.739861999447712</v>
      </c>
      <c r="E68" s="30">
        <f t="shared" ref="E68:X68" si="45">(E9/E7)*100</f>
        <v>79.073317987014619</v>
      </c>
      <c r="F68" s="30">
        <f t="shared" si="45"/>
        <v>79.5855849696581</v>
      </c>
      <c r="G68" s="30">
        <f t="shared" si="45"/>
        <v>79.781558693754278</v>
      </c>
      <c r="H68" s="30">
        <f t="shared" si="45"/>
        <v>79.306087773469514</v>
      </c>
      <c r="I68" s="30">
        <f t="shared" si="45"/>
        <v>79.363227155559414</v>
      </c>
      <c r="J68" s="30">
        <f t="shared" si="45"/>
        <v>79.421024268118373</v>
      </c>
      <c r="K68" s="30">
        <f t="shared" si="45"/>
        <v>79.380910615397084</v>
      </c>
      <c r="L68" s="30">
        <f t="shared" si="45"/>
        <v>79.251425234430243</v>
      </c>
      <c r="M68" s="30">
        <f t="shared" si="45"/>
        <v>79.06841023628472</v>
      </c>
      <c r="N68" s="30">
        <f t="shared" si="45"/>
        <v>78.892924465330935</v>
      </c>
      <c r="O68" s="30">
        <f t="shared" si="45"/>
        <v>78.105592612097496</v>
      </c>
      <c r="P68" s="30">
        <f t="shared" si="45"/>
        <v>77.872306652850099</v>
      </c>
      <c r="Q68" s="30">
        <f t="shared" si="45"/>
        <v>77.589437422885013</v>
      </c>
      <c r="R68" s="30">
        <f t="shared" si="45"/>
        <v>77.23664510181969</v>
      </c>
      <c r="S68" s="30">
        <f t="shared" si="45"/>
        <v>76.79688614847089</v>
      </c>
      <c r="T68" s="30">
        <f t="shared" si="45"/>
        <v>76.226478293283222</v>
      </c>
      <c r="U68" s="30">
        <f t="shared" si="45"/>
        <v>75.602041351880487</v>
      </c>
      <c r="V68" s="30">
        <f t="shared" si="45"/>
        <v>74.442649670644315</v>
      </c>
      <c r="W68" s="30">
        <f t="shared" si="45"/>
        <v>73.870158277933697</v>
      </c>
      <c r="X68" s="30">
        <f t="shared" si="45"/>
        <v>73.298954333515312</v>
      </c>
    </row>
    <row r="69" spans="1:24" ht="15.75">
      <c r="B69" s="20" t="s">
        <v>10</v>
      </c>
      <c r="C69" s="31">
        <f t="shared" si="44"/>
        <v>6.4473988094818617</v>
      </c>
      <c r="D69" s="30">
        <f t="shared" ref="D69:X69" si="46">(D10/D7)*100</f>
        <v>9.2846756248396911</v>
      </c>
      <c r="E69" s="30">
        <f t="shared" si="46"/>
        <v>8.9251673201448618</v>
      </c>
      <c r="F69" s="30">
        <f t="shared" si="46"/>
        <v>8.2836139906728246</v>
      </c>
      <c r="G69" s="30">
        <f t="shared" si="46"/>
        <v>7.9503624765415672</v>
      </c>
      <c r="H69" s="30">
        <f t="shared" si="46"/>
        <v>7.8655320934519173</v>
      </c>
      <c r="I69" s="30">
        <f t="shared" si="46"/>
        <v>7.5883513968691991</v>
      </c>
      <c r="J69" s="30">
        <f t="shared" si="46"/>
        <v>7.2773700553514749</v>
      </c>
      <c r="K69" s="30">
        <f t="shared" si="46"/>
        <v>7.0077121577410857</v>
      </c>
      <c r="L69" s="30">
        <f t="shared" si="46"/>
        <v>6.755378703512001</v>
      </c>
      <c r="M69" s="30">
        <f t="shared" si="46"/>
        <v>6.5043812628739177</v>
      </c>
      <c r="N69" s="30">
        <f t="shared" si="46"/>
        <v>6.2166957448946416</v>
      </c>
      <c r="O69" s="30">
        <f t="shared" si="46"/>
        <v>6.1309930329477726</v>
      </c>
      <c r="P69" s="30">
        <f t="shared" si="46"/>
        <v>5.8656124756621386</v>
      </c>
      <c r="Q69" s="30">
        <f t="shared" si="46"/>
        <v>5.6195342862561137</v>
      </c>
      <c r="R69" s="30">
        <f t="shared" si="46"/>
        <v>5.390044789609175</v>
      </c>
      <c r="S69" s="30">
        <f t="shared" si="46"/>
        <v>5.1671889454879709</v>
      </c>
      <c r="T69" s="30">
        <f t="shared" si="46"/>
        <v>4.9823154221925039</v>
      </c>
      <c r="U69" s="30">
        <f t="shared" si="46"/>
        <v>4.8078703427697764</v>
      </c>
      <c r="V69" s="30">
        <f t="shared" si="46"/>
        <v>4.7543132305808218</v>
      </c>
      <c r="W69" s="30">
        <f t="shared" si="46"/>
        <v>4.5892100223999774</v>
      </c>
      <c r="X69" s="30">
        <f t="shared" si="46"/>
        <v>4.4290516243196567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55.578573266450654</v>
      </c>
      <c r="D72" s="30">
        <f>(D13/D$10)*100</f>
        <v>56.401224046967805</v>
      </c>
      <c r="E72" s="30">
        <f t="shared" ref="E72:X72" si="47">(E13/E$10)*100</f>
        <v>56.364630501074188</v>
      </c>
      <c r="F72" s="30">
        <f t="shared" si="47"/>
        <v>54.576558492222446</v>
      </c>
      <c r="G72" s="30">
        <f t="shared" si="47"/>
        <v>54.441016921533013</v>
      </c>
      <c r="H72" s="30">
        <f t="shared" si="47"/>
        <v>54.348427944003532</v>
      </c>
      <c r="I72" s="30">
        <f t="shared" si="47"/>
        <v>54.53688321328822</v>
      </c>
      <c r="J72" s="30">
        <f t="shared" si="47"/>
        <v>54.561402767792025</v>
      </c>
      <c r="K72" s="30">
        <f t="shared" si="47"/>
        <v>54.813119973411993</v>
      </c>
      <c r="L72" s="30">
        <f t="shared" si="47"/>
        <v>55.15140492950966</v>
      </c>
      <c r="M72" s="30">
        <f t="shared" si="47"/>
        <v>55.45204299643536</v>
      </c>
      <c r="N72" s="30">
        <f t="shared" si="47"/>
        <v>55.400827846234222</v>
      </c>
      <c r="O72" s="30">
        <f t="shared" si="47"/>
        <v>55.612753463188469</v>
      </c>
      <c r="P72" s="30">
        <f t="shared" si="47"/>
        <v>55.699526195749335</v>
      </c>
      <c r="Q72" s="30">
        <f t="shared" si="47"/>
        <v>55.86335301895636</v>
      </c>
      <c r="R72" s="30">
        <f t="shared" si="47"/>
        <v>56.090550083642157</v>
      </c>
      <c r="S72" s="30">
        <f t="shared" si="47"/>
        <v>56.309791489303066</v>
      </c>
      <c r="T72" s="30">
        <f t="shared" si="47"/>
        <v>56.258744727421494</v>
      </c>
      <c r="U72" s="30">
        <f t="shared" si="47"/>
        <v>56.261571926059325</v>
      </c>
      <c r="V72" s="30">
        <f t="shared" si="47"/>
        <v>56.281725328461121</v>
      </c>
      <c r="W72" s="30">
        <f t="shared" si="47"/>
        <v>56.332611442514803</v>
      </c>
      <c r="X72" s="30">
        <f t="shared" si="47"/>
        <v>56.391871287695224</v>
      </c>
    </row>
    <row r="73" spans="1:24" ht="15.75">
      <c r="A73" s="36"/>
      <c r="B73" s="10" t="s">
        <v>11</v>
      </c>
      <c r="C73" s="31">
        <f>AVERAGE(D73:X73)</f>
        <v>38.647779572025136</v>
      </c>
      <c r="D73" s="30">
        <f>(D16/D$10)*100</f>
        <v>36.86257081388257</v>
      </c>
      <c r="E73" s="30">
        <f t="shared" ref="E73:X73" si="48">(E16/E$10)*100</f>
        <v>36.93716023764761</v>
      </c>
      <c r="F73" s="30">
        <f t="shared" si="48"/>
        <v>38.509682203037229</v>
      </c>
      <c r="G73" s="30">
        <f>(G16/G$10)*100</f>
        <v>38.688250191456433</v>
      </c>
      <c r="H73" s="30">
        <f t="shared" si="48"/>
        <v>38.839872156081476</v>
      </c>
      <c r="I73" s="30">
        <f t="shared" si="48"/>
        <v>38.761996649609607</v>
      </c>
      <c r="J73" s="30">
        <f t="shared" si="48"/>
        <v>38.828006131596375</v>
      </c>
      <c r="K73" s="30">
        <f t="shared" si="48"/>
        <v>38.701948764033503</v>
      </c>
      <c r="L73" s="30">
        <f t="shared" si="48"/>
        <v>38.509253185320823</v>
      </c>
      <c r="M73" s="30">
        <f t="shared" si="48"/>
        <v>38.360195253248655</v>
      </c>
      <c r="N73" s="30">
        <f t="shared" si="48"/>
        <v>38.527463236932959</v>
      </c>
      <c r="O73" s="30">
        <f t="shared" si="48"/>
        <v>38.474649589129399</v>
      </c>
      <c r="P73" s="30">
        <f t="shared" si="48"/>
        <v>38.55153025510176</v>
      </c>
      <c r="Q73" s="30">
        <f t="shared" si="48"/>
        <v>38.578328373534859</v>
      </c>
      <c r="R73" s="30">
        <f t="shared" si="48"/>
        <v>38.564907012498765</v>
      </c>
      <c r="S73" s="30">
        <f t="shared" si="48"/>
        <v>38.573454337428117</v>
      </c>
      <c r="T73" s="30">
        <f t="shared" si="48"/>
        <v>38.890293049458428</v>
      </c>
      <c r="U73" s="30">
        <f t="shared" si="48"/>
        <v>39.174426379772605</v>
      </c>
      <c r="V73" s="30">
        <f t="shared" si="48"/>
        <v>39.467327517524566</v>
      </c>
      <c r="W73" s="30">
        <f t="shared" si="48"/>
        <v>39.757057939731922</v>
      </c>
      <c r="X73" s="30">
        <f t="shared" si="48"/>
        <v>40.044997735500189</v>
      </c>
    </row>
    <row r="74" spans="1:24" ht="15.75">
      <c r="A74" s="36"/>
      <c r="B74" s="10" t="s">
        <v>12</v>
      </c>
      <c r="C74" s="31">
        <f>AVERAGE(D74:X74)</f>
        <v>5.7736471615242024</v>
      </c>
      <c r="D74" s="30">
        <f>(D19/D$10)*100</f>
        <v>6.736205139149626</v>
      </c>
      <c r="E74" s="30">
        <f t="shared" ref="E74:X74" si="49">(E19/E$10)*100</f>
        <v>6.6982092612781843</v>
      </c>
      <c r="F74" s="30">
        <f t="shared" si="49"/>
        <v>6.9137593047403367</v>
      </c>
      <c r="G74" s="30">
        <f t="shared" si="49"/>
        <v>6.8707328870105595</v>
      </c>
      <c r="H74" s="30">
        <f t="shared" si="49"/>
        <v>6.8116998999149958</v>
      </c>
      <c r="I74" s="30">
        <f t="shared" si="49"/>
        <v>6.7011201371021736</v>
      </c>
      <c r="J74" s="30">
        <f t="shared" si="49"/>
        <v>6.6105911006115887</v>
      </c>
      <c r="K74" s="30">
        <f t="shared" si="49"/>
        <v>6.4849312625544862</v>
      </c>
      <c r="L74" s="30">
        <f t="shared" si="49"/>
        <v>6.339341885169528</v>
      </c>
      <c r="M74" s="30">
        <f t="shared" si="49"/>
        <v>6.1877617503159978</v>
      </c>
      <c r="N74" s="30">
        <f t="shared" si="49"/>
        <v>6.071708916832808</v>
      </c>
      <c r="O74" s="30">
        <f t="shared" si="49"/>
        <v>5.9125969476821219</v>
      </c>
      <c r="P74" s="30">
        <f t="shared" si="49"/>
        <v>5.7489435491488949</v>
      </c>
      <c r="Q74" s="30">
        <f t="shared" si="49"/>
        <v>5.5583186075087676</v>
      </c>
      <c r="R74" s="30">
        <f t="shared" si="49"/>
        <v>5.3445429038590788</v>
      </c>
      <c r="S74" s="30">
        <f t="shared" si="49"/>
        <v>5.116754173268796</v>
      </c>
      <c r="T74" s="30">
        <f t="shared" si="49"/>
        <v>4.8509622231200797</v>
      </c>
      <c r="U74" s="30">
        <f t="shared" si="49"/>
        <v>4.5640016941680708</v>
      </c>
      <c r="V74" s="30">
        <f t="shared" si="49"/>
        <v>4.2509471540143169</v>
      </c>
      <c r="W74" s="30">
        <f t="shared" si="49"/>
        <v>3.9103306177532708</v>
      </c>
      <c r="X74" s="30">
        <f t="shared" si="49"/>
        <v>3.5631309768045729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4326971263.286581</v>
      </c>
      <c r="E147">
        <v>4091261862.2296991</v>
      </c>
      <c r="F147">
        <v>4468903805.8668203</v>
      </c>
      <c r="G147">
        <v>4894534963.7555771</v>
      </c>
      <c r="H147">
        <v>5352309382.7123652</v>
      </c>
      <c r="I147">
        <v>5839643948.7057343</v>
      </c>
      <c r="J147">
        <v>6458464845.4728613</v>
      </c>
      <c r="K147">
        <v>7174337026.5644274</v>
      </c>
      <c r="L147">
        <v>8039719070.9198618</v>
      </c>
      <c r="M147">
        <v>8834910332.4959221</v>
      </c>
      <c r="N147">
        <v>9477950351.0466328</v>
      </c>
      <c r="O147">
        <v>10024871336.95343</v>
      </c>
      <c r="P147">
        <v>10843135827.622431</v>
      </c>
      <c r="Q147">
        <v>11696068427.660879</v>
      </c>
      <c r="R147">
        <v>12767963641.162161</v>
      </c>
      <c r="S147">
        <v>14134566917.168751</v>
      </c>
      <c r="T147">
        <v>15306077107.11591</v>
      </c>
      <c r="U147">
        <v>16602120584.052919</v>
      </c>
      <c r="V147">
        <v>16901742389.790991</v>
      </c>
      <c r="W147">
        <v>17947165539.947418</v>
      </c>
      <c r="X147">
        <v>18995968102.44574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Wealth_BGD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2014-12-03T13:22:14Z</dcterms:modified>
</cp:coreProperties>
</file>