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BHR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<sst xmlns="http://schemas.openxmlformats.org/spreadsheetml/2006/main" count="95" uniqueCount="65">
  <si>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</si>
  <si>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</si>
  <si>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</si>
  <si>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</si>
  <si>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</si>
  <si>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</si>
  <si>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</si>
  <si>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</si>
  <si>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</si>
  <si>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</si>
  <si>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</si>
  <si>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</si>
  <si>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</si>
  <si>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</si>
  <si>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</si>
  <si>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</si>
  <si>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</si>
  <si>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</si>
  <si>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</si>
  <si>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</si>
  <si>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</si>
  <si>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</si>
  <si>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</si>
  <si>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</si>
  <si>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</si>
  <si>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</si>
  <si>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</si>
  <si>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</si>
  <si>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</si>
  <si>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</si>
  <si>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</si>
  <si>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</si>
  <si>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</si>
  <si>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</si>
  <si>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</si>
  <si>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</si>
  <si>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</si>
  <si>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</si>
  <si>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</si>
  <si>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</si>
  <si>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</si>
  <si>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</si>
  <si>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</si>
  <si>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</si>
  <si>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</si>
  <si>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</si>
  <si>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</si>
  <si>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</si>
  <si>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</si>
  <si>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</si>
  <si>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</si>
  <si>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</si>
  <si>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</si>
  <si>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</si>
  <si>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</si>
  <si>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</si>
  <si>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</si>
  <si>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</si>
  <si>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</si>
  <si>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</si>
  <si>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</si>
  <si>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</si>
  <si>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</si>
  <si>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Bahrain</t>
  </si>
  <si>
    <t>BHR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</si>
</sst>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Wealth_BHR!$B$54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Wealth_BHR!$D$52:$X$52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Wealth_BHR!$D$54:$X$54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0.94503190608410392</c:v>
                </c:pt>
                <c:pt idx="2">
                  <c:v>2.6182983096704193</c:v>
                </c:pt>
                <c:pt idx="3">
                  <c:v>4.3816494936607997</c:v>
                </c:pt>
                <c:pt idx="4">
                  <c:v>6.011751047996694</c:v>
                </c:pt>
                <c:pt idx="5">
                  <c:v>6.3464771508358497</c:v>
                </c:pt>
                <c:pt idx="6">
                  <c:v>5.1694407195156389</c:v>
                </c:pt>
                <c:pt idx="7">
                  <c:v>4.8715068415400742</c:v>
                </c:pt>
                <c:pt idx="8">
                  <c:v>6.005551997672387</c:v>
                </c:pt>
                <c:pt idx="9">
                  <c:v>4.4124562843865345</c:v>
                </c:pt>
                <c:pt idx="10">
                  <c:v>3.9190505107850937</c:v>
                </c:pt>
                <c:pt idx="11">
                  <c:v>4.633679785220246</c:v>
                </c:pt>
                <c:pt idx="12">
                  <c:v>9.5470419378079328</c:v>
                </c:pt>
                <c:pt idx="13">
                  <c:v>15.125833843407953</c:v>
                </c:pt>
                <c:pt idx="14">
                  <c:v>18.716144354005394</c:v>
                </c:pt>
                <c:pt idx="15">
                  <c:v>17.751674823208518</c:v>
                </c:pt>
                <c:pt idx="16">
                  <c:v>15.177737841616</c:v>
                </c:pt>
                <c:pt idx="17">
                  <c:v>11.252053863557343</c:v>
                </c:pt>
                <c:pt idx="18">
                  <c:v>7.5965874899313945</c:v>
                </c:pt>
                <c:pt idx="19">
                  <c:v>2.8670797709087203</c:v>
                </c:pt>
                <c:pt idx="20" formatCode="_(* #,##0.0000_);_(* \(#,##0.0000\);_(* &quot;-&quot;??_);_(@_)">
                  <c:v>1.5502030808469236</c:v>
                </c:pt>
              </c:numCache>
            </c:numRef>
          </c:val>
        </c:ser>
        <c:ser>
          <c:idx val="1"/>
          <c:order val="1"/>
          <c:tx>
            <c:strRef>
              <c:f>Wealth_BHR!$B$55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Wealth_BHR!$D$52:$X$52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Wealth_BHR!$D$55:$X$55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2.5945054560964964</c:v>
                </c:pt>
                <c:pt idx="2">
                  <c:v>5.4063341651763963</c:v>
                </c:pt>
                <c:pt idx="3">
                  <c:v>8.5554046540262654</c:v>
                </c:pt>
                <c:pt idx="4">
                  <c:v>8.9989330957781277</c:v>
                </c:pt>
                <c:pt idx="5">
                  <c:v>12.30079726276494</c:v>
                </c:pt>
                <c:pt idx="6">
                  <c:v>14.364759339895361</c:v>
                </c:pt>
                <c:pt idx="7">
                  <c:v>16.562046828977905</c:v>
                </c:pt>
                <c:pt idx="8">
                  <c:v>18.772636231644469</c:v>
                </c:pt>
                <c:pt idx="9">
                  <c:v>20.974215488035263</c:v>
                </c:pt>
                <c:pt idx="10">
                  <c:v>19.915781116258515</c:v>
                </c:pt>
                <c:pt idx="11">
                  <c:v>21.395199361939721</c:v>
                </c:pt>
                <c:pt idx="12">
                  <c:v>21.952416652317996</c:v>
                </c:pt>
                <c:pt idx="13">
                  <c:v>22.465746237173366</c:v>
                </c:pt>
                <c:pt idx="14">
                  <c:v>22.843573510214643</c:v>
                </c:pt>
                <c:pt idx="15">
                  <c:v>24.190069232387845</c:v>
                </c:pt>
                <c:pt idx="16">
                  <c:v>30.306664058800138</c:v>
                </c:pt>
                <c:pt idx="17">
                  <c:v>34.744820569748654</c:v>
                </c:pt>
                <c:pt idx="18">
                  <c:v>37.820526637684246</c:v>
                </c:pt>
                <c:pt idx="19">
                  <c:v>37.408461675098238</c:v>
                </c:pt>
                <c:pt idx="20">
                  <c:v>38.985917032336161</c:v>
                </c:pt>
              </c:numCache>
            </c:numRef>
          </c:val>
        </c:ser>
        <c:ser>
          <c:idx val="2"/>
          <c:order val="2"/>
          <c:tx>
            <c:strRef>
              <c:f>Wealth_BHR!$B$56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Wealth_BHR!$D$52:$X$52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Wealth_BHR!$D$56:$X$56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-5.9661182225523195</c:v>
                </c:pt>
                <c:pt idx="2">
                  <c:v>-11.537483109694458</c:v>
                </c:pt>
                <c:pt idx="3">
                  <c:v>-17.429683269486873</c:v>
                </c:pt>
                <c:pt idx="4">
                  <c:v>-23.163882677582148</c:v>
                </c:pt>
                <c:pt idx="5">
                  <c:v>-28.523926589904935</c:v>
                </c:pt>
                <c:pt idx="6">
                  <c:v>-33.485580090590595</c:v>
                </c:pt>
                <c:pt idx="7">
                  <c:v>-38.841874283513853</c:v>
                </c:pt>
                <c:pt idx="8">
                  <c:v>-43.6492161666539</c:v>
                </c:pt>
                <c:pt idx="9">
                  <c:v>-47.993144668439605</c:v>
                </c:pt>
                <c:pt idx="10">
                  <c:v>-51.821338625923104</c:v>
                </c:pt>
                <c:pt idx="11">
                  <c:v>-54.95879775044272</c:v>
                </c:pt>
                <c:pt idx="12">
                  <c:v>-57.741048791662841</c:v>
                </c:pt>
                <c:pt idx="13">
                  <c:v>-60.886801996940918</c:v>
                </c:pt>
                <c:pt idx="14">
                  <c:v>-65.049962756880703</c:v>
                </c:pt>
                <c:pt idx="15">
                  <c:v>-69.980857023596116</c:v>
                </c:pt>
                <c:pt idx="16">
                  <c:v>-75.351657892204841</c:v>
                </c:pt>
                <c:pt idx="17">
                  <c:v>-80.294817646045033</c:v>
                </c:pt>
                <c:pt idx="18">
                  <c:v>-84.336558263423882</c:v>
                </c:pt>
                <c:pt idx="19">
                  <c:v>-87.409655286907579</c:v>
                </c:pt>
                <c:pt idx="20">
                  <c:v>-89.662943601062565</c:v>
                </c:pt>
              </c:numCache>
            </c:numRef>
          </c:val>
        </c:ser>
        <c:ser>
          <c:idx val="4"/>
          <c:order val="3"/>
          <c:tx>
            <c:strRef>
              <c:f>Wealth_BHR!$B$53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Wealth_BHR!$D$52:$X$52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Wealth_BHR!$D$53:$X$53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1.4086996369642835</c:v>
                </c:pt>
                <c:pt idx="2">
                  <c:v>3.1994081692302778</c:v>
                </c:pt>
                <c:pt idx="3">
                  <c:v>5.2008296236427665</c:v>
                </c:pt>
                <c:pt idx="4">
                  <c:v>5.4871964154638242</c:v>
                </c:pt>
                <c:pt idx="5">
                  <c:v>7.2077013181047089</c:v>
                </c:pt>
                <c:pt idx="6">
                  <c:v>7.7438128266445805</c:v>
                </c:pt>
                <c:pt idx="7">
                  <c:v>8.5891972530098837</c:v>
                </c:pt>
                <c:pt idx="8">
                  <c:v>9.9086946446125701</c:v>
                </c:pt>
                <c:pt idx="9">
                  <c:v>10.459014768571851</c:v>
                </c:pt>
                <c:pt idx="10">
                  <c:v>9.3398260239863973</c:v>
                </c:pt>
                <c:pt idx="11">
                  <c:v>10.21639860281236</c:v>
                </c:pt>
                <c:pt idx="12">
                  <c:v>11.780410525701868</c:v>
                </c:pt>
                <c:pt idx="13">
                  <c:v>13.482828703806904</c:v>
                </c:pt>
                <c:pt idx="14">
                  <c:v>14.432938169224951</c:v>
                </c:pt>
                <c:pt idx="15">
                  <c:v>14.586190561121315</c:v>
                </c:pt>
                <c:pt idx="16">
                  <c:v>17.207951948452415</c:v>
                </c:pt>
                <c:pt idx="17">
                  <c:v>18.419755616062794</c:v>
                </c:pt>
                <c:pt idx="18">
                  <c:v>18.934335111011656</c:v>
                </c:pt>
                <c:pt idx="19">
                  <c:v>17.035469736028297</c:v>
                </c:pt>
                <c:pt idx="20">
                  <c:v>17.448586865330885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Wealth_BHR!$D$64:$X$64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1.7094568157510093</c:v>
                </c:pt>
                <c:pt idx="2">
                  <c:v>6.8945284452603506</c:v>
                </c:pt>
                <c:pt idx="3">
                  <c:v>12.967800774118299</c:v>
                </c:pt>
                <c:pt idx="4">
                  <c:v>12.890606063466103</c:v>
                </c:pt>
                <c:pt idx="5">
                  <c:v>12.489308114200837</c:v>
                </c:pt>
                <c:pt idx="6">
                  <c:v>12.77613072777395</c:v>
                </c:pt>
                <c:pt idx="7">
                  <c:v>12.542914528567085</c:v>
                </c:pt>
                <c:pt idx="8">
                  <c:v>14.294241545813335</c:v>
                </c:pt>
                <c:pt idx="9">
                  <c:v>16.227251553726173</c:v>
                </c:pt>
                <c:pt idx="10">
                  <c:v>20.405775669081748</c:v>
                </c:pt>
                <c:pt idx="11">
                  <c:v>24.603917256791807</c:v>
                </c:pt>
                <c:pt idx="12">
                  <c:v>31.764946138509419</c:v>
                </c:pt>
                <c:pt idx="13">
                  <c:v>39.575475601686946</c:v>
                </c:pt>
                <c:pt idx="14">
                  <c:v>42.053470650325785</c:v>
                </c:pt>
                <c:pt idx="15">
                  <c:v>41.999092695620497</c:v>
                </c:pt>
                <c:pt idx="16">
                  <c:v>35.273999224445184</c:v>
                </c:pt>
                <c:pt idx="17">
                  <c:v>28.507590990123255</c:v>
                </c:pt>
                <c:pt idx="18">
                  <c:v>20.179962983541031</c:v>
                </c:pt>
                <c:pt idx="19">
                  <c:v>11.493020794662812</c:v>
                </c:pt>
                <c:pt idx="20">
                  <c:v>8.0022602223442263</c:v>
                </c:pt>
              </c:numCache>
            </c:numRef>
          </c:val>
        </c:ser>
        <c:marker val="1"/>
        <c:axId val="75250688"/>
        <c:axId val="75260672"/>
      </c:lineChart>
      <c:catAx>
        <c:axId val="7525068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260672"/>
        <c:crosses val="autoZero"/>
        <c:auto val="1"/>
        <c:lblAlgn val="ctr"/>
        <c:lblOffset val="100"/>
      </c:catAx>
      <c:valAx>
        <c:axId val="7526067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250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Wealth_BHR!$B$40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Wealth_BHR!$D$38:$X$38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Wealth_BHR!$D$40:$X$40</c:f>
              <c:numCache>
                <c:formatCode>_(* #,##0_);_(* \(#,##0\);_(* "-"??_);_(@_)</c:formatCode>
                <c:ptCount val="21"/>
                <c:pt idx="0">
                  <c:v>35304.935548820409</c:v>
                </c:pt>
                <c:pt idx="1">
                  <c:v>35638.578454179187</c:v>
                </c:pt>
                <c:pt idx="2">
                  <c:v>36229.324079525402</c:v>
                </c:pt>
                <c:pt idx="3">
                  <c:v>36851.874078532572</c:v>
                </c:pt>
                <c:pt idx="4">
                  <c:v>37427.380381671181</c:v>
                </c:pt>
                <c:pt idx="5">
                  <c:v>37545.555216543617</c:v>
                </c:pt>
                <c:pt idx="6">
                  <c:v>37130.003263079881</c:v>
                </c:pt>
                <c:pt idx="7">
                  <c:v>37024.817899482507</c:v>
                </c:pt>
                <c:pt idx="8">
                  <c:v>37425.191810949538</c:v>
                </c:pt>
                <c:pt idx="9">
                  <c:v>36862.750396142954</c:v>
                </c:pt>
                <c:pt idx="10">
                  <c:v>36688.553805778807</c:v>
                </c:pt>
                <c:pt idx="11">
                  <c:v>36940.853210531139</c:v>
                </c:pt>
                <c:pt idx="12">
                  <c:v>38675.512551782354</c:v>
                </c:pt>
                <c:pt idx="13">
                  <c:v>40645.101438457255</c:v>
                </c:pt>
                <c:pt idx="14">
                  <c:v>41912.658250226203</c:v>
                </c:pt>
                <c:pt idx="15">
                  <c:v>41572.152903990354</c:v>
                </c:pt>
                <c:pt idx="16">
                  <c:v>40663.426111571862</c:v>
                </c:pt>
                <c:pt idx="17">
                  <c:v>39277.465913267886</c:v>
                </c:pt>
                <c:pt idx="18">
                  <c:v>37986.905866050445</c:v>
                </c:pt>
                <c:pt idx="19">
                  <c:v>36317.156214073002</c:v>
                </c:pt>
                <c:pt idx="20">
                  <c:v>35852.23374738924</c:v>
                </c:pt>
              </c:numCache>
            </c:numRef>
          </c:val>
        </c:ser>
        <c:ser>
          <c:idx val="1"/>
          <c:order val="1"/>
          <c:tx>
            <c:strRef>
              <c:f>Wealth_BHR!$B$41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Wealth_BHR!$D$38:$X$38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Wealth_BHR!$D$41:$X$41</c:f>
              <c:numCache>
                <c:formatCode>General</c:formatCode>
                <c:ptCount val="21"/>
                <c:pt idx="0">
                  <c:v>74984.322792205683</c:v>
                </c:pt>
                <c:pt idx="1">
                  <c:v>76929.795138266461</c:v>
                </c:pt>
                <c:pt idx="2">
                  <c:v>79038.225853846845</c:v>
                </c:pt>
                <c:pt idx="3">
                  <c:v>81399.53503416013</c:v>
                </c:pt>
                <c:pt idx="4">
                  <c:v>81732.111832598588</c:v>
                </c:pt>
                <c:pt idx="5">
                  <c:v>84207.992317732147</c:v>
                </c:pt>
                <c:pt idx="6">
                  <c:v>85755.64030395633</c:v>
                </c:pt>
                <c:pt idx="7">
                  <c:v>87403.261447442739</c:v>
                </c:pt>
                <c:pt idx="8">
                  <c:v>89060.856940748534</c:v>
                </c:pt>
                <c:pt idx="9">
                  <c:v>90711.696236886841</c:v>
                </c:pt>
                <c:pt idx="10">
                  <c:v>89918.036391010115</c:v>
                </c:pt>
                <c:pt idx="11">
                  <c:v>91027.368143798492</c:v>
                </c:pt>
                <c:pt idx="12">
                  <c:v>91445.193755469722</c:v>
                </c:pt>
                <c:pt idx="13">
                  <c:v>91830.110468365558</c:v>
                </c:pt>
                <c:pt idx="14">
                  <c:v>92113.421690379822</c:v>
                </c:pt>
                <c:pt idx="15">
                  <c:v>93123.082389077419</c:v>
                </c:pt>
                <c:pt idx="16">
                  <c:v>97709.569597605761</c:v>
                </c:pt>
                <c:pt idx="17">
                  <c:v>101037.49120179869</c:v>
                </c:pt>
                <c:pt idx="18">
                  <c:v>103343.78856791898</c:v>
                </c:pt>
                <c:pt idx="19">
                  <c:v>103034.80444625989</c:v>
                </c:pt>
                <c:pt idx="20">
                  <c:v>104217.64866323413</c:v>
                </c:pt>
              </c:numCache>
            </c:numRef>
          </c:val>
        </c:ser>
        <c:ser>
          <c:idx val="2"/>
          <c:order val="2"/>
          <c:tx>
            <c:strRef>
              <c:f>Wealth_BHR!$B$42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Wealth_BHR!$D$38:$X$38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Wealth_BHR!$D$42:$X$42</c:f>
              <c:numCache>
                <c:formatCode>_(* #,##0_);_(* \(#,##0\);_(* "-"??_);_(@_)</c:formatCode>
                <c:ptCount val="21"/>
                <c:pt idx="0">
                  <c:v>9837.1360944563021</c:v>
                </c:pt>
                <c:pt idx="1">
                  <c:v>9250.2409253476726</c:v>
                </c:pt>
                <c:pt idx="2">
                  <c:v>8702.178179080749</c:v>
                </c:pt>
                <c:pt idx="3">
                  <c:v>8122.5544304041978</c:v>
                </c:pt>
                <c:pt idx="4">
                  <c:v>7558.4734307023573</c:v>
                </c:pt>
                <c:pt idx="5">
                  <c:v>7031.1986163245456</c:v>
                </c:pt>
                <c:pt idx="6">
                  <c:v>6543.1140089267419</c:v>
                </c:pt>
                <c:pt idx="7">
                  <c:v>6016.2080595494208</c:v>
                </c:pt>
                <c:pt idx="8">
                  <c:v>5543.3032959791353</c:v>
                </c:pt>
                <c:pt idx="9">
                  <c:v>5115.9851374126001</c:v>
                </c:pt>
                <c:pt idx="10">
                  <c:v>4739.4004878551941</c:v>
                </c:pt>
                <c:pt idx="11">
                  <c:v>4430.764363868263</c:v>
                </c:pt>
                <c:pt idx="12">
                  <c:v>4157.0705424540129</c:v>
                </c:pt>
                <c:pt idx="13">
                  <c:v>3847.6185184550868</c:v>
                </c:pt>
                <c:pt idx="14">
                  <c:v>3438.0827286688077</c:v>
                </c:pt>
                <c:pt idx="15">
                  <c:v>2953.0239489782707</c:v>
                </c:pt>
                <c:pt idx="16">
                  <c:v>2424.6909581709892</c:v>
                </c:pt>
                <c:pt idx="17">
                  <c:v>1938.425605819338</c:v>
                </c:pt>
                <c:pt idx="18">
                  <c:v>1540.8340807028619</c:v>
                </c:pt>
                <c:pt idx="19">
                  <c:v>1238.5293441880856</c:v>
                </c:pt>
                <c:pt idx="20">
                  <c:v>1016.8703061241795</c:v>
                </c:pt>
              </c:numCache>
            </c:numRef>
          </c:val>
        </c:ser>
        <c:overlap val="100"/>
        <c:axId val="76555776"/>
        <c:axId val="76557312"/>
      </c:barChart>
      <c:catAx>
        <c:axId val="7655577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557312"/>
        <c:crosses val="autoZero"/>
        <c:auto val="1"/>
        <c:lblAlgn val="ctr"/>
        <c:lblOffset val="100"/>
      </c:catAx>
      <c:valAx>
        <c:axId val="7655731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55577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Wealth_BHR!$B$67:$B$69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Wealth_BHR!$C$67:$C$69</c:f>
              <c:numCache>
                <c:formatCode>_(* #,##0_);_(* \(#,##0\);_(* "-"??_);_(@_)</c:formatCode>
                <c:ptCount val="3"/>
                <c:pt idx="0">
                  <c:v>28.494536783474462</c:v>
                </c:pt>
                <c:pt idx="1">
                  <c:v>67.616892432849028</c:v>
                </c:pt>
                <c:pt idx="2">
                  <c:v>3.8885707836765264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Wealth_BHR!$B$72:$B$75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Wealth_BHR!$C$72:$C$75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3.5625869349053667E-4</c:v>
                </c:pt>
                <c:pt idx="2">
                  <c:v>99.999643741306528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59209218679.699348</v>
      </c>
      <c r="E7" s="13">
        <f t="shared" ref="E7:X7" si="0">+E8+E9+E10</f>
        <v>61723664696.94809</v>
      </c>
      <c r="F7" s="13">
        <f t="shared" si="0"/>
        <v>64426571821.129379</v>
      </c>
      <c r="G7" s="13">
        <f t="shared" si="0"/>
        <v>67276695979.730171</v>
      </c>
      <c r="H7" s="13">
        <f t="shared" si="0"/>
        <v>69102981487.207001</v>
      </c>
      <c r="I7" s="13">
        <f t="shared" si="0"/>
        <v>71999559245.669968</v>
      </c>
      <c r="J7" s="13">
        <f t="shared" si="0"/>
        <v>74410404733.027176</v>
      </c>
      <c r="K7" s="13">
        <f t="shared" si="0"/>
        <v>77351636212.015808</v>
      </c>
      <c r="L7" s="13">
        <f t="shared" si="0"/>
        <v>80701225057.566071</v>
      </c>
      <c r="M7" s="13">
        <f t="shared" si="0"/>
        <v>83165718468.601334</v>
      </c>
      <c r="N7" s="13">
        <f t="shared" si="0"/>
        <v>83824091833.005081</v>
      </c>
      <c r="O7" s="13">
        <f t="shared" si="0"/>
        <v>85067672313.799332</v>
      </c>
      <c r="P7" s="13">
        <f t="shared" si="0"/>
        <v>86215732181.890793</v>
      </c>
      <c r="Q7" s="13">
        <f t="shared" si="0"/>
        <v>88223228229.344574</v>
      </c>
      <c r="R7" s="13">
        <f t="shared" si="0"/>
        <v>92342925914.712082</v>
      </c>
      <c r="S7" s="13">
        <f t="shared" si="0"/>
        <v>99768421836.449661</v>
      </c>
      <c r="T7" s="13">
        <f t="shared" si="0"/>
        <v>114244650938.75334</v>
      </c>
      <c r="U7" s="13">
        <f t="shared" si="0"/>
        <v>131688650746.35385</v>
      </c>
      <c r="V7" s="13">
        <f t="shared" si="0"/>
        <v>150352138876.17197</v>
      </c>
      <c r="W7" s="13">
        <f t="shared" si="0"/>
        <v>164431544118.5076</v>
      </c>
      <c r="X7" s="13">
        <f t="shared" si="0"/>
        <v>178028202614.33719</v>
      </c>
    </row>
    <row r="8" spans="1:24" s="22" customFormat="1" ht="15.75">
      <c r="A8" s="19">
        <v>1</v>
      </c>
      <c r="B8" s="20" t="s">
        <v>5</v>
      </c>
      <c r="C8" s="20"/>
      <c r="D8" s="21">
        <v>17401484987.593639</v>
      </c>
      <c r="E8" s="21">
        <v>18057533124.055779</v>
      </c>
      <c r="F8" s="21">
        <v>18828234806.833035</v>
      </c>
      <c r="G8" s="21">
        <v>19618537388.195763</v>
      </c>
      <c r="H8" s="21">
        <v>20410235916.156364</v>
      </c>
      <c r="I8" s="21">
        <v>20990556009.357822</v>
      </c>
      <c r="J8" s="21">
        <v>21346558695.990311</v>
      </c>
      <c r="K8" s="21">
        <v>21955198666.942539</v>
      </c>
      <c r="L8" s="21">
        <v>22875661966.949364</v>
      </c>
      <c r="M8" s="21">
        <v>23104281752.038544</v>
      </c>
      <c r="N8" s="21">
        <v>23414378218.971394</v>
      </c>
      <c r="O8" s="21">
        <v>23734867596.298363</v>
      </c>
      <c r="P8" s="21">
        <v>24832386344.122894</v>
      </c>
      <c r="Q8" s="21">
        <v>26304046427.317757</v>
      </c>
      <c r="R8" s="21">
        <v>28155247306.171959</v>
      </c>
      <c r="S8" s="21">
        <v>30131787429.882534</v>
      </c>
      <c r="T8" s="21">
        <v>32994710581.190529</v>
      </c>
      <c r="U8" s="21">
        <v>36360446352.287209</v>
      </c>
      <c r="V8" s="21">
        <v>39975862270.29097</v>
      </c>
      <c r="W8" s="21">
        <v>42475746930.543068</v>
      </c>
      <c r="X8" s="21">
        <v>45239603370.636909</v>
      </c>
    </row>
    <row r="9" spans="1:24" s="22" customFormat="1" ht="15.75">
      <c r="A9" s="19">
        <v>2</v>
      </c>
      <c r="B9" s="20" t="s">
        <v>38</v>
      </c>
      <c r="C9" s="20"/>
      <c r="D9" s="21">
        <v>36959097845.373055</v>
      </c>
      <c r="E9" s="21">
        <v>38979173249.63253</v>
      </c>
      <c r="F9" s="21">
        <v>41075849823.34079</v>
      </c>
      <c r="G9" s="21">
        <v>43334019269.855568</v>
      </c>
      <c r="H9" s="21">
        <v>44570890813.559158</v>
      </c>
      <c r="I9" s="21">
        <v>47078078057.082191</v>
      </c>
      <c r="J9" s="21">
        <v>49302118189.708763</v>
      </c>
      <c r="K9" s="21">
        <v>51828910392.673294</v>
      </c>
      <c r="L9" s="21">
        <v>54437291013.892311</v>
      </c>
      <c r="M9" s="21">
        <v>56854916291.912392</v>
      </c>
      <c r="N9" s="21">
        <v>57385061398.487915</v>
      </c>
      <c r="O9" s="21">
        <v>58485994306.071968</v>
      </c>
      <c r="P9" s="21">
        <v>58714215554.574448</v>
      </c>
      <c r="Q9" s="21">
        <v>59429141611.149338</v>
      </c>
      <c r="R9" s="21">
        <v>61878112154.729561</v>
      </c>
      <c r="S9" s="21">
        <v>67496261977.180023</v>
      </c>
      <c r="T9" s="21">
        <v>79282521867.193298</v>
      </c>
      <c r="U9" s="21">
        <v>93533739842.714691</v>
      </c>
      <c r="V9" s="21">
        <v>108754765993.54663</v>
      </c>
      <c r="W9" s="21">
        <v>120507240514.64772</v>
      </c>
      <c r="X9" s="21">
        <v>131505476700.97206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4848635846.7326612</v>
      </c>
      <c r="E10" s="21">
        <f t="shared" ref="E10:X10" si="1">+E13+E16+E19+E23</f>
        <v>4686958323.2597847</v>
      </c>
      <c r="F10" s="21">
        <f t="shared" si="1"/>
        <v>4522487190.9555492</v>
      </c>
      <c r="G10" s="21">
        <f t="shared" si="1"/>
        <v>4324139321.6788406</v>
      </c>
      <c r="H10" s="21">
        <f t="shared" si="1"/>
        <v>4121854757.4914856</v>
      </c>
      <c r="I10" s="21">
        <f t="shared" si="1"/>
        <v>3930925179.2299476</v>
      </c>
      <c r="J10" s="21">
        <f t="shared" si="1"/>
        <v>3761727847.3281097</v>
      </c>
      <c r="K10" s="21">
        <f t="shared" si="1"/>
        <v>3567527152.3999734</v>
      </c>
      <c r="L10" s="21">
        <f t="shared" si="1"/>
        <v>3388272076.7243986</v>
      </c>
      <c r="M10" s="21">
        <f t="shared" si="1"/>
        <v>3206520424.6504087</v>
      </c>
      <c r="N10" s="21">
        <f t="shared" si="1"/>
        <v>3024652215.5457697</v>
      </c>
      <c r="O10" s="21">
        <f t="shared" si="1"/>
        <v>2846810411.4289975</v>
      </c>
      <c r="P10" s="21">
        <f t="shared" si="1"/>
        <v>2669130283.1934481</v>
      </c>
      <c r="Q10" s="21">
        <f t="shared" si="1"/>
        <v>2490040190.8774681</v>
      </c>
      <c r="R10" s="21">
        <f t="shared" si="1"/>
        <v>2309566453.8105588</v>
      </c>
      <c r="S10" s="21">
        <f t="shared" si="1"/>
        <v>2140372429.3870931</v>
      </c>
      <c r="T10" s="21">
        <f t="shared" si="1"/>
        <v>1967418490.3695228</v>
      </c>
      <c r="U10" s="21">
        <f t="shared" si="1"/>
        <v>1794464551.3519528</v>
      </c>
      <c r="V10" s="21">
        <f t="shared" si="1"/>
        <v>1621510612.3343828</v>
      </c>
      <c r="W10" s="21">
        <f t="shared" si="1"/>
        <v>1448556673.3168125</v>
      </c>
      <c r="X10" s="21">
        <f t="shared" si="1"/>
        <v>1283122542.7282043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16422.501927518919</v>
      </c>
      <c r="E11" s="38">
        <f t="shared" ref="E11:X11" si="2">+E13+E16</f>
        <v>14780.251734767025</v>
      </c>
      <c r="F11" s="38">
        <f t="shared" si="2"/>
        <v>13138.001542015136</v>
      </c>
      <c r="G11" s="38">
        <f t="shared" si="2"/>
        <v>11495.751349263242</v>
      </c>
      <c r="H11" s="38">
        <f t="shared" si="2"/>
        <v>9853.5011565113509</v>
      </c>
      <c r="I11" s="38">
        <f t="shared" si="2"/>
        <v>8211.2509637594594</v>
      </c>
      <c r="J11" s="38">
        <f t="shared" si="2"/>
        <v>6569.0007710075679</v>
      </c>
      <c r="K11" s="38">
        <f t="shared" si="2"/>
        <v>4926.7505782556764</v>
      </c>
      <c r="L11" s="38">
        <f t="shared" si="2"/>
        <v>3284.5003855037835</v>
      </c>
      <c r="M11" s="38">
        <f t="shared" si="2"/>
        <v>1642.2501927518908</v>
      </c>
      <c r="N11" s="38">
        <f t="shared" si="2"/>
        <v>0</v>
      </c>
      <c r="O11" s="38">
        <f t="shared" si="2"/>
        <v>1665.2281789879366</v>
      </c>
      <c r="P11" s="38">
        <f t="shared" si="2"/>
        <v>3330.4563579758733</v>
      </c>
      <c r="Q11" s="38">
        <f t="shared" si="2"/>
        <v>4995.6845369638104</v>
      </c>
      <c r="R11" s="38">
        <f t="shared" si="2"/>
        <v>6660.9127159517466</v>
      </c>
      <c r="S11" s="38">
        <f t="shared" si="2"/>
        <v>8326.1408949396828</v>
      </c>
      <c r="T11" s="38">
        <f t="shared" si="2"/>
        <v>9980.9894508442849</v>
      </c>
      <c r="U11" s="38">
        <f t="shared" si="2"/>
        <v>11635.838006748885</v>
      </c>
      <c r="V11" s="38">
        <f t="shared" si="2"/>
        <v>13290.686562653485</v>
      </c>
      <c r="W11" s="38">
        <f t="shared" si="2"/>
        <v>14945.535118558084</v>
      </c>
      <c r="X11" s="38">
        <f t="shared" si="2"/>
        <v>16600.383674462686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4848619424.2307339</v>
      </c>
      <c r="E12" s="38">
        <f t="shared" ref="E12:X12" si="3">+E23+E19</f>
        <v>4686943543.00805</v>
      </c>
      <c r="F12" s="38">
        <f t="shared" si="3"/>
        <v>4522474052.9540071</v>
      </c>
      <c r="G12" s="38">
        <f t="shared" si="3"/>
        <v>4324127825.9274912</v>
      </c>
      <c r="H12" s="38">
        <f t="shared" si="3"/>
        <v>4121844903.9903293</v>
      </c>
      <c r="I12" s="38">
        <f t="shared" si="3"/>
        <v>3930916967.9789839</v>
      </c>
      <c r="J12" s="38">
        <f t="shared" si="3"/>
        <v>3761721278.3273387</v>
      </c>
      <c r="K12" s="38">
        <f t="shared" si="3"/>
        <v>3567522225.649395</v>
      </c>
      <c r="L12" s="38">
        <f t="shared" si="3"/>
        <v>3388268792.2240133</v>
      </c>
      <c r="M12" s="38">
        <f t="shared" si="3"/>
        <v>3206518782.4002161</v>
      </c>
      <c r="N12" s="38">
        <f t="shared" si="3"/>
        <v>3024652215.5457697</v>
      </c>
      <c r="O12" s="38">
        <f t="shared" si="3"/>
        <v>2846808746.2008185</v>
      </c>
      <c r="P12" s="38">
        <f t="shared" si="3"/>
        <v>2669126952.7370901</v>
      </c>
      <c r="Q12" s="38">
        <f t="shared" si="3"/>
        <v>2490035195.1929312</v>
      </c>
      <c r="R12" s="38">
        <f t="shared" si="3"/>
        <v>2309559792.8978429</v>
      </c>
      <c r="S12" s="38">
        <f t="shared" si="3"/>
        <v>2140364103.2461982</v>
      </c>
      <c r="T12" s="38">
        <f t="shared" si="3"/>
        <v>1967408509.3800719</v>
      </c>
      <c r="U12" s="38">
        <f t="shared" si="3"/>
        <v>1794452915.5139461</v>
      </c>
      <c r="V12" s="38">
        <f t="shared" si="3"/>
        <v>1621497321.6478202</v>
      </c>
      <c r="W12" s="38">
        <f t="shared" si="3"/>
        <v>1448541727.7816939</v>
      </c>
      <c r="X12" s="38">
        <f t="shared" si="3"/>
        <v>1283105942.3445299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16422.501927518919</v>
      </c>
      <c r="E16" s="13">
        <f t="shared" ref="E16:X16" si="5">+E17+E18</f>
        <v>14780.251734767025</v>
      </c>
      <c r="F16" s="13">
        <f t="shared" si="5"/>
        <v>13138.001542015136</v>
      </c>
      <c r="G16" s="13">
        <f t="shared" si="5"/>
        <v>11495.751349263242</v>
      </c>
      <c r="H16" s="13">
        <f t="shared" si="5"/>
        <v>9853.5011565113509</v>
      </c>
      <c r="I16" s="13">
        <f t="shared" si="5"/>
        <v>8211.2509637594594</v>
      </c>
      <c r="J16" s="13">
        <f t="shared" si="5"/>
        <v>6569.0007710075679</v>
      </c>
      <c r="K16" s="13">
        <f t="shared" si="5"/>
        <v>4926.7505782556764</v>
      </c>
      <c r="L16" s="13">
        <f t="shared" si="5"/>
        <v>3284.5003855037835</v>
      </c>
      <c r="M16" s="13">
        <f t="shared" si="5"/>
        <v>1642.2501927518908</v>
      </c>
      <c r="N16" s="13">
        <f t="shared" si="5"/>
        <v>0</v>
      </c>
      <c r="O16" s="13">
        <f t="shared" si="5"/>
        <v>1665.2281789879366</v>
      </c>
      <c r="P16" s="13">
        <f t="shared" si="5"/>
        <v>3330.4563579758733</v>
      </c>
      <c r="Q16" s="13">
        <f t="shared" si="5"/>
        <v>4995.6845369638104</v>
      </c>
      <c r="R16" s="13">
        <f t="shared" si="5"/>
        <v>6660.9127159517466</v>
      </c>
      <c r="S16" s="13">
        <f t="shared" si="5"/>
        <v>8326.1408949396828</v>
      </c>
      <c r="T16" s="13">
        <f t="shared" si="5"/>
        <v>9980.9894508442849</v>
      </c>
      <c r="U16" s="13">
        <f t="shared" si="5"/>
        <v>11635.838006748885</v>
      </c>
      <c r="V16" s="13">
        <f t="shared" si="5"/>
        <v>13290.686562653485</v>
      </c>
      <c r="W16" s="13">
        <f t="shared" si="5"/>
        <v>14945.535118558084</v>
      </c>
      <c r="X16" s="13">
        <f t="shared" si="5"/>
        <v>16600.383674462686</v>
      </c>
    </row>
    <row r="17" spans="1:24">
      <c r="A17" s="8" t="s">
        <v>45</v>
      </c>
      <c r="B17" s="2" t="s">
        <v>7</v>
      </c>
      <c r="C17" s="2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>
      <c r="A18" s="8" t="s">
        <v>46</v>
      </c>
      <c r="B18" s="2" t="s">
        <v>62</v>
      </c>
      <c r="C18" s="2"/>
      <c r="D18" s="14">
        <v>16422.501927518919</v>
      </c>
      <c r="E18" s="14">
        <v>14780.251734767025</v>
      </c>
      <c r="F18" s="14">
        <v>13138.001542015136</v>
      </c>
      <c r="G18" s="14">
        <v>11495.751349263242</v>
      </c>
      <c r="H18" s="14">
        <v>9853.5011565113509</v>
      </c>
      <c r="I18" s="14">
        <v>8211.2509637594594</v>
      </c>
      <c r="J18" s="14">
        <v>6569.0007710075679</v>
      </c>
      <c r="K18" s="14">
        <v>4926.7505782556764</v>
      </c>
      <c r="L18" s="14">
        <v>3284.5003855037835</v>
      </c>
      <c r="M18" s="14">
        <v>1642.2501927518908</v>
      </c>
      <c r="N18" s="14">
        <v>0</v>
      </c>
      <c r="O18" s="14">
        <v>1665.2281789879366</v>
      </c>
      <c r="P18" s="14">
        <v>3330.4563579758733</v>
      </c>
      <c r="Q18" s="14">
        <v>4995.6845369638104</v>
      </c>
      <c r="R18" s="14">
        <v>6660.9127159517466</v>
      </c>
      <c r="S18" s="14">
        <v>8326.1408949396828</v>
      </c>
      <c r="T18" s="14">
        <v>9980.9894508442849</v>
      </c>
      <c r="U18" s="14">
        <v>11635.838006748885</v>
      </c>
      <c r="V18" s="14">
        <v>13290.686562653485</v>
      </c>
      <c r="W18" s="14">
        <v>14945.535118558084</v>
      </c>
      <c r="X18" s="14">
        <v>16600.383674462686</v>
      </c>
    </row>
    <row r="19" spans="1:24" ht="15.75">
      <c r="A19" s="15" t="s">
        <v>48</v>
      </c>
      <c r="B19" s="10" t="s">
        <v>12</v>
      </c>
      <c r="C19" s="10"/>
      <c r="D19" s="13">
        <f>+D20+D21+D22</f>
        <v>4848619424.2307339</v>
      </c>
      <c r="E19" s="13">
        <f t="shared" ref="E19:X19" si="6">+E20+E21+E22</f>
        <v>4686943543.00805</v>
      </c>
      <c r="F19" s="13">
        <f t="shared" si="6"/>
        <v>4522474052.9540071</v>
      </c>
      <c r="G19" s="13">
        <f t="shared" si="6"/>
        <v>4324127825.9274912</v>
      </c>
      <c r="H19" s="13">
        <f t="shared" si="6"/>
        <v>4121844903.9903293</v>
      </c>
      <c r="I19" s="13">
        <f t="shared" si="6"/>
        <v>3930916967.9789839</v>
      </c>
      <c r="J19" s="13">
        <f t="shared" si="6"/>
        <v>3761721278.3273387</v>
      </c>
      <c r="K19" s="13">
        <f t="shared" si="6"/>
        <v>3567522225.649395</v>
      </c>
      <c r="L19" s="13">
        <f t="shared" si="6"/>
        <v>3388268792.2240133</v>
      </c>
      <c r="M19" s="13">
        <f t="shared" si="6"/>
        <v>3206518782.4002161</v>
      </c>
      <c r="N19" s="13">
        <f t="shared" si="6"/>
        <v>3024652215.5457697</v>
      </c>
      <c r="O19" s="13">
        <f t="shared" si="6"/>
        <v>2846808746.2008185</v>
      </c>
      <c r="P19" s="13">
        <f t="shared" si="6"/>
        <v>2669126952.7370901</v>
      </c>
      <c r="Q19" s="13">
        <f t="shared" si="6"/>
        <v>2490035195.1929312</v>
      </c>
      <c r="R19" s="13">
        <f t="shared" si="6"/>
        <v>2309559792.8978429</v>
      </c>
      <c r="S19" s="13">
        <f t="shared" si="6"/>
        <v>2140364103.2461982</v>
      </c>
      <c r="T19" s="13">
        <f t="shared" si="6"/>
        <v>1967408509.3800719</v>
      </c>
      <c r="U19" s="13">
        <f t="shared" si="6"/>
        <v>1794452915.5139461</v>
      </c>
      <c r="V19" s="13">
        <f t="shared" si="6"/>
        <v>1621497321.6478202</v>
      </c>
      <c r="W19" s="13">
        <f t="shared" si="6"/>
        <v>1448541727.7816939</v>
      </c>
      <c r="X19" s="13">
        <f t="shared" si="6"/>
        <v>1283105942.3445299</v>
      </c>
    </row>
    <row r="20" spans="1:24" s="16" customFormat="1">
      <c r="A20" s="8" t="s">
        <v>59</v>
      </c>
      <c r="B20" s="2" t="s">
        <v>13</v>
      </c>
      <c r="C20" s="2"/>
      <c r="D20" s="11">
        <v>4848619424.2307339</v>
      </c>
      <c r="E20" s="11">
        <v>4686943543.00805</v>
      </c>
      <c r="F20" s="11">
        <v>4522474052.9540071</v>
      </c>
      <c r="G20" s="11">
        <v>4324127825.9274912</v>
      </c>
      <c r="H20" s="11">
        <v>4121844903.9903293</v>
      </c>
      <c r="I20" s="11">
        <v>3930916967.9789839</v>
      </c>
      <c r="J20" s="11">
        <v>3761721278.3273387</v>
      </c>
      <c r="K20" s="11">
        <v>3567522225.649395</v>
      </c>
      <c r="L20" s="11">
        <v>3388268792.2240133</v>
      </c>
      <c r="M20" s="11">
        <v>3206518782.4002161</v>
      </c>
      <c r="N20" s="11">
        <v>3024652215.5457697</v>
      </c>
      <c r="O20" s="11">
        <v>2846808746.2008185</v>
      </c>
      <c r="P20" s="11">
        <v>2669126952.7370901</v>
      </c>
      <c r="Q20" s="11">
        <v>2490035195.1929312</v>
      </c>
      <c r="R20" s="11">
        <v>2309559792.8978429</v>
      </c>
      <c r="S20" s="11">
        <v>2140364103.2461982</v>
      </c>
      <c r="T20" s="11">
        <v>1967408509.3800719</v>
      </c>
      <c r="U20" s="11">
        <v>1794452915.5139461</v>
      </c>
      <c r="V20" s="11">
        <v>1621497321.6478202</v>
      </c>
      <c r="W20" s="11">
        <v>1448541727.7816939</v>
      </c>
      <c r="X20" s="11">
        <v>1283105942.3445299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6445524148.7977953</v>
      </c>
      <c r="E35" s="11">
        <v>6739175001.4620447</v>
      </c>
      <c r="F35" s="11">
        <v>7264608284.1664057</v>
      </c>
      <c r="G35" s="11">
        <v>7864463004.1478806</v>
      </c>
      <c r="H35" s="11">
        <v>8050516600.8339005</v>
      </c>
      <c r="I35" s="11">
        <v>8224017179.3737068</v>
      </c>
      <c r="J35" s="11">
        <v>8478664026.0908651</v>
      </c>
      <c r="K35" s="11">
        <v>8727099945.7357178</v>
      </c>
      <c r="L35" s="11">
        <v>9135689640.4353142</v>
      </c>
      <c r="M35" s="11">
        <v>9526207920.3348694</v>
      </c>
      <c r="N35" s="11">
        <v>10048626586.32868</v>
      </c>
      <c r="O35" s="11">
        <v>10469331195.060801</v>
      </c>
      <c r="P35" s="11">
        <v>11063425583.89333</v>
      </c>
      <c r="Q35" s="11">
        <v>11812200735.240669</v>
      </c>
      <c r="R35" s="11">
        <v>12478814840.52272</v>
      </c>
      <c r="S35" s="11">
        <v>13459077694.14893</v>
      </c>
      <c r="T35" s="11">
        <v>14353639586.2376</v>
      </c>
      <c r="U35" s="11">
        <v>15556857712.148621</v>
      </c>
      <c r="V35" s="11">
        <v>16538774934.099251</v>
      </c>
      <c r="W35" s="11">
        <v>17052349475.69356</v>
      </c>
      <c r="X35" s="11">
        <v>17821438877.10223</v>
      </c>
    </row>
    <row r="36" spans="1:24" ht="15.75">
      <c r="A36" s="25">
        <v>5</v>
      </c>
      <c r="B36" s="9" t="s">
        <v>9</v>
      </c>
      <c r="C36" s="10"/>
      <c r="D36" s="11">
        <v>492891</v>
      </c>
      <c r="E36" s="11">
        <v>506684.99999999988</v>
      </c>
      <c r="F36" s="11">
        <v>519696</v>
      </c>
      <c r="G36" s="11">
        <v>532362.00000000012</v>
      </c>
      <c r="H36" s="11">
        <v>545329</v>
      </c>
      <c r="I36" s="11">
        <v>559069</v>
      </c>
      <c r="J36" s="11">
        <v>574914.00000000012</v>
      </c>
      <c r="K36" s="11">
        <v>592986.00000000012</v>
      </c>
      <c r="L36" s="11">
        <v>611237</v>
      </c>
      <c r="M36" s="11">
        <v>626765.00000000012</v>
      </c>
      <c r="N36" s="11">
        <v>638193</v>
      </c>
      <c r="O36" s="11">
        <v>642510</v>
      </c>
      <c r="P36" s="11">
        <v>642070</v>
      </c>
      <c r="Q36" s="11">
        <v>647164.00000000012</v>
      </c>
      <c r="R36" s="11">
        <v>671760.00000000012</v>
      </c>
      <c r="S36" s="11">
        <v>724806.99999999988</v>
      </c>
      <c r="T36" s="11">
        <v>811410.00000000012</v>
      </c>
      <c r="U36" s="11">
        <v>925732.99999999977</v>
      </c>
      <c r="V36" s="11">
        <v>1052358.9999999998</v>
      </c>
      <c r="W36" s="11">
        <v>1169577.9999999998</v>
      </c>
      <c r="X36" s="11">
        <v>1261835.0000000002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120126.39443548239</v>
      </c>
      <c r="E39" s="11">
        <f t="shared" si="8"/>
        <v>121818.61451779331</v>
      </c>
      <c r="F39" s="11">
        <f t="shared" si="8"/>
        <v>123969.72811245301</v>
      </c>
      <c r="G39" s="11">
        <f t="shared" si="8"/>
        <v>126373.96354309691</v>
      </c>
      <c r="H39" s="11">
        <f t="shared" si="8"/>
        <v>126717.96564497212</v>
      </c>
      <c r="I39" s="11">
        <f t="shared" si="8"/>
        <v>128784.74615060032</v>
      </c>
      <c r="J39" s="11">
        <f t="shared" si="8"/>
        <v>129428.75757596294</v>
      </c>
      <c r="K39" s="11">
        <f t="shared" si="8"/>
        <v>130444.28740647467</v>
      </c>
      <c r="L39" s="11">
        <f t="shared" si="8"/>
        <v>132029.35204767721</v>
      </c>
      <c r="M39" s="11">
        <f t="shared" si="8"/>
        <v>132690.43177044237</v>
      </c>
      <c r="N39" s="11">
        <f t="shared" si="8"/>
        <v>131345.99068464412</v>
      </c>
      <c r="O39" s="11">
        <f t="shared" si="8"/>
        <v>132398.98571819789</v>
      </c>
      <c r="P39" s="11">
        <f t="shared" si="8"/>
        <v>134277.7768497061</v>
      </c>
      <c r="Q39" s="11">
        <f t="shared" si="8"/>
        <v>136322.83042527791</v>
      </c>
      <c r="R39" s="11">
        <f t="shared" si="8"/>
        <v>137464.16266927484</v>
      </c>
      <c r="S39" s="11">
        <f t="shared" si="8"/>
        <v>137648.25924204607</v>
      </c>
      <c r="T39" s="11">
        <f t="shared" si="8"/>
        <v>140797.68666734861</v>
      </c>
      <c r="U39" s="11">
        <f t="shared" si="8"/>
        <v>142253.38272088591</v>
      </c>
      <c r="V39" s="11">
        <f t="shared" si="8"/>
        <v>142871.52851467227</v>
      </c>
      <c r="W39" s="11">
        <f t="shared" si="8"/>
        <v>140590.49000452098</v>
      </c>
      <c r="X39" s="11">
        <f t="shared" si="8"/>
        <v>141086.75271674755</v>
      </c>
    </row>
    <row r="40" spans="1:24" ht="15.75">
      <c r="B40" s="20" t="s">
        <v>5</v>
      </c>
      <c r="C40" s="7"/>
      <c r="D40" s="11">
        <f t="shared" ref="D40:X40" si="9">+D8/D36</f>
        <v>35304.935548820409</v>
      </c>
      <c r="E40" s="11">
        <f t="shared" si="9"/>
        <v>35638.578454179187</v>
      </c>
      <c r="F40" s="11">
        <f t="shared" si="9"/>
        <v>36229.324079525402</v>
      </c>
      <c r="G40" s="11">
        <f t="shared" si="9"/>
        <v>36851.874078532572</v>
      </c>
      <c r="H40" s="11">
        <f t="shared" si="9"/>
        <v>37427.380381671181</v>
      </c>
      <c r="I40" s="11">
        <f t="shared" si="9"/>
        <v>37545.555216543617</v>
      </c>
      <c r="J40" s="11">
        <f t="shared" si="9"/>
        <v>37130.003263079881</v>
      </c>
      <c r="K40" s="11">
        <f t="shared" si="9"/>
        <v>37024.817899482507</v>
      </c>
      <c r="L40" s="11">
        <f t="shared" si="9"/>
        <v>37425.191810949538</v>
      </c>
      <c r="M40" s="11">
        <f t="shared" si="9"/>
        <v>36862.750396142954</v>
      </c>
      <c r="N40" s="11">
        <f t="shared" si="9"/>
        <v>36688.553805778807</v>
      </c>
      <c r="O40" s="11">
        <f t="shared" si="9"/>
        <v>36940.853210531139</v>
      </c>
      <c r="P40" s="11">
        <f t="shared" si="9"/>
        <v>38675.512551782354</v>
      </c>
      <c r="Q40" s="11">
        <f t="shared" si="9"/>
        <v>40645.101438457255</v>
      </c>
      <c r="R40" s="11">
        <f t="shared" si="9"/>
        <v>41912.658250226203</v>
      </c>
      <c r="S40" s="11">
        <f t="shared" si="9"/>
        <v>41572.152903990354</v>
      </c>
      <c r="T40" s="11">
        <f t="shared" si="9"/>
        <v>40663.426111571862</v>
      </c>
      <c r="U40" s="11">
        <f t="shared" si="9"/>
        <v>39277.465913267886</v>
      </c>
      <c r="V40" s="11">
        <f t="shared" si="9"/>
        <v>37986.905866050445</v>
      </c>
      <c r="W40" s="11">
        <f t="shared" si="9"/>
        <v>36317.156214073002</v>
      </c>
      <c r="X40" s="11">
        <f t="shared" si="9"/>
        <v>35852.23374738924</v>
      </c>
    </row>
    <row r="41" spans="1:24" ht="15.75">
      <c r="B41" s="20" t="s">
        <v>38</v>
      </c>
      <c r="C41" s="7"/>
      <c r="D41" s="37">
        <f>+D9/D36</f>
        <v>74984.322792205683</v>
      </c>
      <c r="E41" s="37">
        <f t="shared" ref="E41:X41" si="10">+E9/E36</f>
        <v>76929.795138266461</v>
      </c>
      <c r="F41" s="37">
        <f t="shared" si="10"/>
        <v>79038.225853846845</v>
      </c>
      <c r="G41" s="37">
        <f t="shared" si="10"/>
        <v>81399.53503416013</v>
      </c>
      <c r="H41" s="37">
        <f t="shared" si="10"/>
        <v>81732.111832598588</v>
      </c>
      <c r="I41" s="37">
        <f t="shared" si="10"/>
        <v>84207.992317732147</v>
      </c>
      <c r="J41" s="37">
        <f t="shared" si="10"/>
        <v>85755.64030395633</v>
      </c>
      <c r="K41" s="37">
        <f t="shared" si="10"/>
        <v>87403.261447442739</v>
      </c>
      <c r="L41" s="37">
        <f t="shared" si="10"/>
        <v>89060.856940748534</v>
      </c>
      <c r="M41" s="37">
        <f t="shared" si="10"/>
        <v>90711.696236886841</v>
      </c>
      <c r="N41" s="37">
        <f t="shared" si="10"/>
        <v>89918.036391010115</v>
      </c>
      <c r="O41" s="37">
        <f t="shared" si="10"/>
        <v>91027.368143798492</v>
      </c>
      <c r="P41" s="37">
        <f t="shared" si="10"/>
        <v>91445.193755469722</v>
      </c>
      <c r="Q41" s="37">
        <f t="shared" si="10"/>
        <v>91830.110468365558</v>
      </c>
      <c r="R41" s="37">
        <f t="shared" si="10"/>
        <v>92113.421690379822</v>
      </c>
      <c r="S41" s="37">
        <f t="shared" si="10"/>
        <v>93123.082389077419</v>
      </c>
      <c r="T41" s="37">
        <f t="shared" si="10"/>
        <v>97709.569597605761</v>
      </c>
      <c r="U41" s="37">
        <f t="shared" si="10"/>
        <v>101037.49120179869</v>
      </c>
      <c r="V41" s="37">
        <f t="shared" si="10"/>
        <v>103343.78856791898</v>
      </c>
      <c r="W41" s="37">
        <f t="shared" si="10"/>
        <v>103034.80444625989</v>
      </c>
      <c r="X41" s="37">
        <f t="shared" si="10"/>
        <v>104217.64866323413</v>
      </c>
    </row>
    <row r="42" spans="1:24" ht="15.75">
      <c r="B42" s="20" t="s">
        <v>10</v>
      </c>
      <c r="C42" s="9"/>
      <c r="D42" s="11">
        <f t="shared" ref="D42:X42" si="11">+D10/D36</f>
        <v>9837.1360944563021</v>
      </c>
      <c r="E42" s="11">
        <f t="shared" si="11"/>
        <v>9250.2409253476726</v>
      </c>
      <c r="F42" s="11">
        <f t="shared" si="11"/>
        <v>8702.178179080749</v>
      </c>
      <c r="G42" s="11">
        <f t="shared" si="11"/>
        <v>8122.5544304041978</v>
      </c>
      <c r="H42" s="11">
        <f t="shared" si="11"/>
        <v>7558.4734307023573</v>
      </c>
      <c r="I42" s="11">
        <f t="shared" si="11"/>
        <v>7031.1986163245456</v>
      </c>
      <c r="J42" s="11">
        <f t="shared" si="11"/>
        <v>6543.1140089267419</v>
      </c>
      <c r="K42" s="11">
        <f t="shared" si="11"/>
        <v>6016.2080595494208</v>
      </c>
      <c r="L42" s="11">
        <f t="shared" si="11"/>
        <v>5543.3032959791353</v>
      </c>
      <c r="M42" s="11">
        <f t="shared" si="11"/>
        <v>5115.9851374126001</v>
      </c>
      <c r="N42" s="11">
        <f t="shared" si="11"/>
        <v>4739.4004878551941</v>
      </c>
      <c r="O42" s="11">
        <f t="shared" si="11"/>
        <v>4430.764363868263</v>
      </c>
      <c r="P42" s="11">
        <f t="shared" si="11"/>
        <v>4157.0705424540129</v>
      </c>
      <c r="Q42" s="11">
        <f t="shared" si="11"/>
        <v>3847.6185184550868</v>
      </c>
      <c r="R42" s="11">
        <f t="shared" si="11"/>
        <v>3438.0827286688077</v>
      </c>
      <c r="S42" s="11">
        <f t="shared" si="11"/>
        <v>2953.0239489782707</v>
      </c>
      <c r="T42" s="11">
        <f t="shared" si="11"/>
        <v>2424.6909581709892</v>
      </c>
      <c r="U42" s="11">
        <f t="shared" si="11"/>
        <v>1938.425605819338</v>
      </c>
      <c r="V42" s="11">
        <f t="shared" si="11"/>
        <v>1540.8340807028619</v>
      </c>
      <c r="W42" s="11">
        <f t="shared" si="11"/>
        <v>1238.5293441880856</v>
      </c>
      <c r="X42" s="11">
        <f t="shared" si="11"/>
        <v>1016.8703061241795</v>
      </c>
    </row>
    <row r="43" spans="1:24" ht="15.75">
      <c r="B43" s="26" t="s">
        <v>32</v>
      </c>
      <c r="C43" s="9"/>
      <c r="D43" s="11">
        <f t="shared" ref="D43:X43" si="12">+D11/D36</f>
        <v>3.3318729551805405E-2</v>
      </c>
      <c r="E43" s="11">
        <f t="shared" si="12"/>
        <v>2.9170493965219077E-2</v>
      </c>
      <c r="F43" s="11">
        <f t="shared" si="12"/>
        <v>2.5280166755209076E-2</v>
      </c>
      <c r="G43" s="11">
        <f t="shared" si="12"/>
        <v>2.1593861600308135E-2</v>
      </c>
      <c r="H43" s="11">
        <f t="shared" si="12"/>
        <v>1.8068910981281668E-2</v>
      </c>
      <c r="I43" s="11">
        <f t="shared" si="12"/>
        <v>1.4687365895371519E-2</v>
      </c>
      <c r="J43" s="11">
        <f t="shared" si="12"/>
        <v>1.1426058107834505E-2</v>
      </c>
      <c r="K43" s="11">
        <f t="shared" si="12"/>
        <v>8.3083758777705973E-3</v>
      </c>
      <c r="L43" s="11">
        <f t="shared" si="12"/>
        <v>5.3735300472709984E-3</v>
      </c>
      <c r="M43" s="11">
        <f t="shared" si="12"/>
        <v>2.6202008611710776E-3</v>
      </c>
      <c r="N43" s="11">
        <f t="shared" si="12"/>
        <v>0</v>
      </c>
      <c r="O43" s="11">
        <f t="shared" si="12"/>
        <v>2.5917544925183056E-3</v>
      </c>
      <c r="P43" s="11">
        <f t="shared" si="12"/>
        <v>5.1870611584030916E-3</v>
      </c>
      <c r="Q43" s="11">
        <f t="shared" si="12"/>
        <v>7.7193486302758029E-3</v>
      </c>
      <c r="R43" s="11">
        <f t="shared" si="12"/>
        <v>9.9156137846131732E-3</v>
      </c>
      <c r="S43" s="11">
        <f t="shared" si="12"/>
        <v>1.1487390291401275E-2</v>
      </c>
      <c r="T43" s="11">
        <f t="shared" si="12"/>
        <v>1.2300796700612864E-2</v>
      </c>
      <c r="U43" s="11">
        <f t="shared" si="12"/>
        <v>1.2569323991635696E-2</v>
      </c>
      <c r="V43" s="11">
        <f t="shared" si="12"/>
        <v>1.2629422623509171E-2</v>
      </c>
      <c r="W43" s="11">
        <f t="shared" si="12"/>
        <v>1.2778570662716027E-2</v>
      </c>
      <c r="X43" s="11">
        <f t="shared" si="12"/>
        <v>1.3155748314528194E-2</v>
      </c>
    </row>
    <row r="44" spans="1:24" ht="15.75">
      <c r="B44" s="26" t="s">
        <v>33</v>
      </c>
      <c r="C44" s="9"/>
      <c r="D44" s="11">
        <f t="shared" ref="D44:X44" si="13">+D12/D36</f>
        <v>9837.1027757267511</v>
      </c>
      <c r="E44" s="11">
        <f t="shared" si="13"/>
        <v>9250.211754853708</v>
      </c>
      <c r="F44" s="11">
        <f t="shared" si="13"/>
        <v>8702.1528989139933</v>
      </c>
      <c r="G44" s="11">
        <f t="shared" si="13"/>
        <v>8122.5328365425976</v>
      </c>
      <c r="H44" s="11">
        <f t="shared" si="13"/>
        <v>7558.4553617913762</v>
      </c>
      <c r="I44" s="11">
        <f t="shared" si="13"/>
        <v>7031.1839289586505</v>
      </c>
      <c r="J44" s="11">
        <f t="shared" si="13"/>
        <v>6543.1025828686343</v>
      </c>
      <c r="K44" s="11">
        <f t="shared" si="13"/>
        <v>6016.1997511735426</v>
      </c>
      <c r="L44" s="11">
        <f t="shared" si="13"/>
        <v>5543.2979224490882</v>
      </c>
      <c r="M44" s="11">
        <f t="shared" si="13"/>
        <v>5115.9825172117389</v>
      </c>
      <c r="N44" s="11">
        <f t="shared" si="13"/>
        <v>4739.4004878551941</v>
      </c>
      <c r="O44" s="11">
        <f t="shared" si="13"/>
        <v>4430.7617721137703</v>
      </c>
      <c r="P44" s="11">
        <f t="shared" si="13"/>
        <v>4157.0653553928541</v>
      </c>
      <c r="Q44" s="11">
        <f t="shared" si="13"/>
        <v>3847.6107991064564</v>
      </c>
      <c r="R44" s="11">
        <f t="shared" si="13"/>
        <v>3438.0728130550233</v>
      </c>
      <c r="S44" s="11">
        <f t="shared" si="13"/>
        <v>2953.0124615879795</v>
      </c>
      <c r="T44" s="11">
        <f t="shared" si="13"/>
        <v>2424.6786573742888</v>
      </c>
      <c r="U44" s="11">
        <f t="shared" si="13"/>
        <v>1938.4130364953464</v>
      </c>
      <c r="V44" s="11">
        <f t="shared" si="13"/>
        <v>1540.8214512802385</v>
      </c>
      <c r="W44" s="11">
        <f t="shared" si="13"/>
        <v>1238.5165656174229</v>
      </c>
      <c r="X44" s="11">
        <f t="shared" si="13"/>
        <v>1016.857150375865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3.3318729551805405E-2</v>
      </c>
      <c r="E46" s="11">
        <f t="shared" si="15"/>
        <v>2.9170493965219077E-2</v>
      </c>
      <c r="F46" s="11">
        <f t="shared" si="15"/>
        <v>2.5280166755209076E-2</v>
      </c>
      <c r="G46" s="11">
        <f t="shared" si="15"/>
        <v>2.1593861600308135E-2</v>
      </c>
      <c r="H46" s="11">
        <f t="shared" si="15"/>
        <v>1.8068910981281668E-2</v>
      </c>
      <c r="I46" s="11">
        <f t="shared" si="15"/>
        <v>1.4687365895371519E-2</v>
      </c>
      <c r="J46" s="11">
        <f t="shared" si="15"/>
        <v>1.1426058107834505E-2</v>
      </c>
      <c r="K46" s="11">
        <f t="shared" si="15"/>
        <v>8.3083758777705973E-3</v>
      </c>
      <c r="L46" s="11">
        <f t="shared" si="15"/>
        <v>5.3735300472709984E-3</v>
      </c>
      <c r="M46" s="11">
        <f t="shared" si="15"/>
        <v>2.6202008611710776E-3</v>
      </c>
      <c r="N46" s="11">
        <f t="shared" si="15"/>
        <v>0</v>
      </c>
      <c r="O46" s="11">
        <f t="shared" si="15"/>
        <v>2.5917544925183056E-3</v>
      </c>
      <c r="P46" s="11">
        <f t="shared" si="15"/>
        <v>5.1870611584030916E-3</v>
      </c>
      <c r="Q46" s="11">
        <f t="shared" si="15"/>
        <v>7.7193486302758029E-3</v>
      </c>
      <c r="R46" s="11">
        <f t="shared" si="15"/>
        <v>9.9156137846131732E-3</v>
      </c>
      <c r="S46" s="11">
        <f t="shared" si="15"/>
        <v>1.1487390291401275E-2</v>
      </c>
      <c r="T46" s="11">
        <f t="shared" si="15"/>
        <v>1.2300796700612864E-2</v>
      </c>
      <c r="U46" s="11">
        <f t="shared" si="15"/>
        <v>1.2569323991635696E-2</v>
      </c>
      <c r="V46" s="11">
        <f t="shared" si="15"/>
        <v>1.2629422623509171E-2</v>
      </c>
      <c r="W46" s="11">
        <f t="shared" si="15"/>
        <v>1.2778570662716027E-2</v>
      </c>
      <c r="X46" s="11">
        <f t="shared" si="15"/>
        <v>1.3155748314528194E-2</v>
      </c>
    </row>
    <row r="47" spans="1:24" ht="15.75">
      <c r="B47" s="10" t="s">
        <v>12</v>
      </c>
      <c r="C47" s="9"/>
      <c r="D47" s="11">
        <f t="shared" ref="D47:X47" si="16">+D19/D36</f>
        <v>9837.1027757267511</v>
      </c>
      <c r="E47" s="11">
        <f t="shared" si="16"/>
        <v>9250.211754853708</v>
      </c>
      <c r="F47" s="11">
        <f t="shared" si="16"/>
        <v>8702.1528989139933</v>
      </c>
      <c r="G47" s="11">
        <f t="shared" si="16"/>
        <v>8122.5328365425976</v>
      </c>
      <c r="H47" s="11">
        <f t="shared" si="16"/>
        <v>7558.4553617913762</v>
      </c>
      <c r="I47" s="11">
        <f t="shared" si="16"/>
        <v>7031.1839289586505</v>
      </c>
      <c r="J47" s="11">
        <f t="shared" si="16"/>
        <v>6543.1025828686343</v>
      </c>
      <c r="K47" s="11">
        <f t="shared" si="16"/>
        <v>6016.1997511735426</v>
      </c>
      <c r="L47" s="11">
        <f t="shared" si="16"/>
        <v>5543.2979224490882</v>
      </c>
      <c r="M47" s="11">
        <f t="shared" si="16"/>
        <v>5115.9825172117389</v>
      </c>
      <c r="N47" s="11">
        <f t="shared" si="16"/>
        <v>4739.4004878551941</v>
      </c>
      <c r="O47" s="11">
        <f t="shared" si="16"/>
        <v>4430.7617721137703</v>
      </c>
      <c r="P47" s="11">
        <f t="shared" si="16"/>
        <v>4157.0653553928541</v>
      </c>
      <c r="Q47" s="11">
        <f t="shared" si="16"/>
        <v>3847.6107991064564</v>
      </c>
      <c r="R47" s="11">
        <f t="shared" si="16"/>
        <v>3438.0728130550233</v>
      </c>
      <c r="S47" s="11">
        <f t="shared" si="16"/>
        <v>2953.0124615879795</v>
      </c>
      <c r="T47" s="11">
        <f t="shared" si="16"/>
        <v>2424.6786573742888</v>
      </c>
      <c r="U47" s="11">
        <f t="shared" si="16"/>
        <v>1938.4130364953464</v>
      </c>
      <c r="V47" s="11">
        <f t="shared" si="16"/>
        <v>1540.8214512802385</v>
      </c>
      <c r="W47" s="11">
        <f t="shared" si="16"/>
        <v>1238.5165656174229</v>
      </c>
      <c r="X47" s="11">
        <f t="shared" si="16"/>
        <v>1016.857150375865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13076.97675307075</v>
      </c>
      <c r="E50" s="11">
        <f t="shared" ref="E50:X50" si="18">+E35/E36</f>
        <v>13300.522023470294</v>
      </c>
      <c r="F50" s="11">
        <f t="shared" si="18"/>
        <v>13978.572635091296</v>
      </c>
      <c r="G50" s="11">
        <f t="shared" si="18"/>
        <v>14772.77304568673</v>
      </c>
      <c r="H50" s="11">
        <f t="shared" si="18"/>
        <v>14762.67831132014</v>
      </c>
      <c r="I50" s="11">
        <f t="shared" si="18"/>
        <v>14710.200671784174</v>
      </c>
      <c r="J50" s="11">
        <f t="shared" si="18"/>
        <v>14747.708398283679</v>
      </c>
      <c r="K50" s="11">
        <f t="shared" si="18"/>
        <v>14717.210770129001</v>
      </c>
      <c r="L50" s="11">
        <f t="shared" si="18"/>
        <v>14946.231397044541</v>
      </c>
      <c r="M50" s="11">
        <f t="shared" si="18"/>
        <v>15199.010666413835</v>
      </c>
      <c r="N50" s="11">
        <f t="shared" si="18"/>
        <v>15745.435293600338</v>
      </c>
      <c r="O50" s="11">
        <f t="shared" si="18"/>
        <v>16294.425293086178</v>
      </c>
      <c r="P50" s="11">
        <f t="shared" si="18"/>
        <v>17230.871375229071</v>
      </c>
      <c r="Q50" s="11">
        <f t="shared" si="18"/>
        <v>18252.252497420541</v>
      </c>
      <c r="R50" s="11">
        <f t="shared" si="18"/>
        <v>18576.299333873285</v>
      </c>
      <c r="S50" s="11">
        <f t="shared" si="18"/>
        <v>18569.188341377678</v>
      </c>
      <c r="T50" s="11">
        <f t="shared" si="18"/>
        <v>17689.749431529803</v>
      </c>
      <c r="U50" s="11">
        <f t="shared" si="18"/>
        <v>16804.907799709661</v>
      </c>
      <c r="V50" s="11">
        <f t="shared" si="18"/>
        <v>15715.905821206694</v>
      </c>
      <c r="W50" s="11">
        <f t="shared" si="18"/>
        <v>14579.916410614394</v>
      </c>
      <c r="X50" s="11">
        <f t="shared" si="18"/>
        <v>14123.430462066932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1.4086996369642835</v>
      </c>
      <c r="F53" s="32">
        <f>IFERROR(((F39/$D39)-1)*100,0)</f>
        <v>3.1994081692302778</v>
      </c>
      <c r="G53" s="32">
        <f>IFERROR(((G39/$D39)-1)*100,0)</f>
        <v>5.2008296236427665</v>
      </c>
      <c r="H53" s="32">
        <f t="shared" ref="H53:X53" si="19">IFERROR(((H39/$D39)-1)*100,0)</f>
        <v>5.4871964154638242</v>
      </c>
      <c r="I53" s="32">
        <f t="shared" si="19"/>
        <v>7.2077013181047089</v>
      </c>
      <c r="J53" s="32">
        <f t="shared" si="19"/>
        <v>7.7438128266445805</v>
      </c>
      <c r="K53" s="32">
        <f t="shared" si="19"/>
        <v>8.5891972530098837</v>
      </c>
      <c r="L53" s="32">
        <f t="shared" si="19"/>
        <v>9.9086946446125701</v>
      </c>
      <c r="M53" s="32">
        <f t="shared" si="19"/>
        <v>10.459014768571851</v>
      </c>
      <c r="N53" s="32">
        <f t="shared" si="19"/>
        <v>9.3398260239863973</v>
      </c>
      <c r="O53" s="32">
        <f t="shared" si="19"/>
        <v>10.21639860281236</v>
      </c>
      <c r="P53" s="32">
        <f t="shared" si="19"/>
        <v>11.780410525701868</v>
      </c>
      <c r="Q53" s="32">
        <f t="shared" si="19"/>
        <v>13.482828703806904</v>
      </c>
      <c r="R53" s="32">
        <f t="shared" si="19"/>
        <v>14.432938169224951</v>
      </c>
      <c r="S53" s="32">
        <f t="shared" si="19"/>
        <v>14.586190561121315</v>
      </c>
      <c r="T53" s="32">
        <f t="shared" si="19"/>
        <v>17.207951948452415</v>
      </c>
      <c r="U53" s="32">
        <f t="shared" si="19"/>
        <v>18.419755616062794</v>
      </c>
      <c r="V53" s="32">
        <f t="shared" si="19"/>
        <v>18.934335111011656</v>
      </c>
      <c r="W53" s="32">
        <f t="shared" si="19"/>
        <v>17.035469736028297</v>
      </c>
      <c r="X53" s="32">
        <f t="shared" si="19"/>
        <v>17.448586865330885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0.94503190608410392</v>
      </c>
      <c r="F54" s="32">
        <f t="shared" ref="F54:I54" si="21">IFERROR(((F40/$D40)-1)*100,0)</f>
        <v>2.6182983096704193</v>
      </c>
      <c r="G54" s="32">
        <f t="shared" si="21"/>
        <v>4.3816494936607997</v>
      </c>
      <c r="H54" s="32">
        <f t="shared" si="21"/>
        <v>6.011751047996694</v>
      </c>
      <c r="I54" s="32">
        <f t="shared" si="21"/>
        <v>6.3464771508358497</v>
      </c>
      <c r="J54" s="32">
        <f t="shared" ref="J54:X54" si="22">IFERROR(((J40/$D40)-1)*100,0)</f>
        <v>5.1694407195156389</v>
      </c>
      <c r="K54" s="32">
        <f t="shared" si="22"/>
        <v>4.8715068415400742</v>
      </c>
      <c r="L54" s="32">
        <f t="shared" si="22"/>
        <v>6.005551997672387</v>
      </c>
      <c r="M54" s="32">
        <f t="shared" si="22"/>
        <v>4.4124562843865345</v>
      </c>
      <c r="N54" s="32">
        <f t="shared" si="22"/>
        <v>3.9190505107850937</v>
      </c>
      <c r="O54" s="32">
        <f t="shared" si="22"/>
        <v>4.633679785220246</v>
      </c>
      <c r="P54" s="32">
        <f t="shared" si="22"/>
        <v>9.5470419378079328</v>
      </c>
      <c r="Q54" s="32">
        <f t="shared" si="22"/>
        <v>15.125833843407953</v>
      </c>
      <c r="R54" s="32">
        <f t="shared" si="22"/>
        <v>18.716144354005394</v>
      </c>
      <c r="S54" s="32">
        <f t="shared" si="22"/>
        <v>17.751674823208518</v>
      </c>
      <c r="T54" s="32">
        <f t="shared" si="22"/>
        <v>15.177737841616</v>
      </c>
      <c r="U54" s="32">
        <f t="shared" si="22"/>
        <v>11.252053863557343</v>
      </c>
      <c r="V54" s="32">
        <f t="shared" si="22"/>
        <v>7.5965874899313945</v>
      </c>
      <c r="W54" s="32">
        <f t="shared" si="22"/>
        <v>2.8670797709087203</v>
      </c>
      <c r="X54" s="39">
        <f t="shared" si="22"/>
        <v>1.5502030808469236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2.5945054560964964</v>
      </c>
      <c r="F55" s="32">
        <f t="shared" ref="F55:I55" si="23">IFERROR(((F41/$D41)-1)*100,0)</f>
        <v>5.4063341651763963</v>
      </c>
      <c r="G55" s="32">
        <f t="shared" si="23"/>
        <v>8.5554046540262654</v>
      </c>
      <c r="H55" s="32">
        <f t="shared" si="23"/>
        <v>8.9989330957781277</v>
      </c>
      <c r="I55" s="32">
        <f t="shared" si="23"/>
        <v>12.30079726276494</v>
      </c>
      <c r="J55" s="32">
        <f t="shared" ref="J55:X55" si="24">IFERROR(((J41/$D41)-1)*100,0)</f>
        <v>14.364759339895361</v>
      </c>
      <c r="K55" s="32">
        <f t="shared" si="24"/>
        <v>16.562046828977905</v>
      </c>
      <c r="L55" s="32">
        <f t="shared" si="24"/>
        <v>18.772636231644469</v>
      </c>
      <c r="M55" s="32">
        <f t="shared" si="24"/>
        <v>20.974215488035263</v>
      </c>
      <c r="N55" s="32">
        <f t="shared" si="24"/>
        <v>19.915781116258515</v>
      </c>
      <c r="O55" s="32">
        <f t="shared" si="24"/>
        <v>21.395199361939721</v>
      </c>
      <c r="P55" s="32">
        <f t="shared" si="24"/>
        <v>21.952416652317996</v>
      </c>
      <c r="Q55" s="32">
        <f t="shared" si="24"/>
        <v>22.465746237173366</v>
      </c>
      <c r="R55" s="32">
        <f t="shared" si="24"/>
        <v>22.843573510214643</v>
      </c>
      <c r="S55" s="32">
        <f t="shared" si="24"/>
        <v>24.190069232387845</v>
      </c>
      <c r="T55" s="32">
        <f t="shared" si="24"/>
        <v>30.306664058800138</v>
      </c>
      <c r="U55" s="32">
        <f t="shared" si="24"/>
        <v>34.744820569748654</v>
      </c>
      <c r="V55" s="32">
        <f t="shared" si="24"/>
        <v>37.820526637684246</v>
      </c>
      <c r="W55" s="32">
        <f t="shared" si="24"/>
        <v>37.408461675098238</v>
      </c>
      <c r="X55" s="32">
        <f t="shared" si="24"/>
        <v>38.985917032336161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-5.9661182225523195</v>
      </c>
      <c r="F56" s="32">
        <f t="shared" ref="F56:I56" si="25">IFERROR(((F42/$D42)-1)*100,0)</f>
        <v>-11.537483109694458</v>
      </c>
      <c r="G56" s="32">
        <f t="shared" si="25"/>
        <v>-17.429683269486873</v>
      </c>
      <c r="H56" s="32">
        <f t="shared" si="25"/>
        <v>-23.163882677582148</v>
      </c>
      <c r="I56" s="32">
        <f t="shared" si="25"/>
        <v>-28.523926589904935</v>
      </c>
      <c r="J56" s="32">
        <f t="shared" ref="J56:X56" si="26">IFERROR(((J42/$D42)-1)*100,0)</f>
        <v>-33.485580090590595</v>
      </c>
      <c r="K56" s="32">
        <f t="shared" si="26"/>
        <v>-38.841874283513853</v>
      </c>
      <c r="L56" s="32">
        <f t="shared" si="26"/>
        <v>-43.6492161666539</v>
      </c>
      <c r="M56" s="32">
        <f t="shared" si="26"/>
        <v>-47.993144668439605</v>
      </c>
      <c r="N56" s="32">
        <f t="shared" si="26"/>
        <v>-51.821338625923104</v>
      </c>
      <c r="O56" s="32">
        <f t="shared" si="26"/>
        <v>-54.95879775044272</v>
      </c>
      <c r="P56" s="32">
        <f t="shared" si="26"/>
        <v>-57.741048791662841</v>
      </c>
      <c r="Q56" s="32">
        <f t="shared" si="26"/>
        <v>-60.886801996940918</v>
      </c>
      <c r="R56" s="32">
        <f t="shared" si="26"/>
        <v>-65.049962756880703</v>
      </c>
      <c r="S56" s="32">
        <f t="shared" si="26"/>
        <v>-69.980857023596116</v>
      </c>
      <c r="T56" s="32">
        <f t="shared" si="26"/>
        <v>-75.351657892204841</v>
      </c>
      <c r="U56" s="32">
        <f t="shared" si="26"/>
        <v>-80.294817646045033</v>
      </c>
      <c r="V56" s="32">
        <f t="shared" si="26"/>
        <v>-84.336558263423882</v>
      </c>
      <c r="W56" s="32">
        <f t="shared" si="26"/>
        <v>-87.409655286907579</v>
      </c>
      <c r="X56" s="32">
        <f t="shared" si="26"/>
        <v>-89.662943601062565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-12.450161342846133</v>
      </c>
      <c r="F57" s="32">
        <f t="shared" ref="F57:I57" si="27">IFERROR(((F43/$D43)-1)*100,0)</f>
        <v>-24.126258428004054</v>
      </c>
      <c r="G57" s="32">
        <f t="shared" si="27"/>
        <v>-35.190021075884474</v>
      </c>
      <c r="H57" s="32">
        <f t="shared" si="27"/>
        <v>-45.769507948412794</v>
      </c>
      <c r="I57" s="32">
        <f t="shared" si="27"/>
        <v>-55.918589655301943</v>
      </c>
      <c r="J57" s="32">
        <f t="shared" ref="J57:X57" si="28">IFERROR(((J43/$D43)-1)*100,0)</f>
        <v>-65.706801365073744</v>
      </c>
      <c r="K57" s="32">
        <f t="shared" si="28"/>
        <v>-75.063947546822348</v>
      </c>
      <c r="L57" s="32">
        <f t="shared" si="28"/>
        <v>-83.872344115294069</v>
      </c>
      <c r="M57" s="32">
        <f t="shared" si="28"/>
        <v>-92.135952071350516</v>
      </c>
      <c r="N57" s="32">
        <f t="shared" si="28"/>
        <v>-100</v>
      </c>
      <c r="O57" s="32">
        <f t="shared" si="28"/>
        <v>-92.221328581906064</v>
      </c>
      <c r="P57" s="32">
        <f t="shared" si="28"/>
        <v>-84.431995972901603</v>
      </c>
      <c r="Q57" s="32">
        <f t="shared" si="28"/>
        <v>-76.831803810906337</v>
      </c>
      <c r="R57" s="32">
        <f t="shared" si="28"/>
        <v>-70.24012044277994</v>
      </c>
      <c r="S57" s="32">
        <f t="shared" si="28"/>
        <v>-65.522724167678177</v>
      </c>
      <c r="T57" s="32">
        <f t="shared" si="28"/>
        <v>-63.081435378599735</v>
      </c>
      <c r="U57" s="32">
        <f t="shared" si="28"/>
        <v>-62.275500414587036</v>
      </c>
      <c r="V57" s="32">
        <f t="shared" si="28"/>
        <v>-62.095125494288737</v>
      </c>
      <c r="W57" s="32">
        <f t="shared" si="28"/>
        <v>-61.6474852594624</v>
      </c>
      <c r="X57" s="32">
        <f t="shared" si="28"/>
        <v>-60.515456346938244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-5.966096260793452</v>
      </c>
      <c r="F58" s="32">
        <f t="shared" ref="F58:I58" si="29">IFERROR(((F44/$D44)-1)*100,0)</f>
        <v>-11.537440470920657</v>
      </c>
      <c r="G58" s="32">
        <f t="shared" si="29"/>
        <v>-17.429623114387795</v>
      </c>
      <c r="H58" s="32">
        <f t="shared" si="29"/>
        <v>-23.163806111266659</v>
      </c>
      <c r="I58" s="32">
        <f t="shared" si="29"/>
        <v>-28.523833802893282</v>
      </c>
      <c r="J58" s="32">
        <f t="shared" ref="J58:X58" si="30">IFERROR(((J44/$D44)-1)*100,0)</f>
        <v>-33.485470955799393</v>
      </c>
      <c r="K58" s="32">
        <f t="shared" si="30"/>
        <v>-38.841751597648887</v>
      </c>
      <c r="L58" s="32">
        <f t="shared" si="30"/>
        <v>-43.649079929028623</v>
      </c>
      <c r="M58" s="32">
        <f t="shared" si="30"/>
        <v>-47.992995154675732</v>
      </c>
      <c r="N58" s="32">
        <f t="shared" si="30"/>
        <v>-51.82117544253213</v>
      </c>
      <c r="O58" s="32">
        <f t="shared" si="30"/>
        <v>-54.958671540499061</v>
      </c>
      <c r="P58" s="32">
        <f t="shared" si="30"/>
        <v>-57.740958388169972</v>
      </c>
      <c r="Q58" s="32">
        <f t="shared" si="30"/>
        <v>-60.886747990470184</v>
      </c>
      <c r="R58" s="32">
        <f t="shared" si="30"/>
        <v>-65.049945177572638</v>
      </c>
      <c r="S58" s="32">
        <f t="shared" si="30"/>
        <v>-69.980872123501683</v>
      </c>
      <c r="T58" s="32">
        <f t="shared" si="30"/>
        <v>-75.351699452025329</v>
      </c>
      <c r="U58" s="32">
        <f t="shared" si="30"/>
        <v>-80.294878678319606</v>
      </c>
      <c r="V58" s="32">
        <f t="shared" si="30"/>
        <v>-84.336633596202262</v>
      </c>
      <c r="W58" s="32">
        <f t="shared" si="30"/>
        <v>-87.409742544588568</v>
      </c>
      <c r="X58" s="32">
        <f t="shared" si="30"/>
        <v>-89.663042324972139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-12.450161342846133</v>
      </c>
      <c r="F60" s="32">
        <f t="shared" ref="F60:I60" si="33">IFERROR(((F46/$D46)-1)*100,0)</f>
        <v>-24.126258428004054</v>
      </c>
      <c r="G60" s="32">
        <f t="shared" si="33"/>
        <v>-35.190021075884474</v>
      </c>
      <c r="H60" s="32">
        <f t="shared" si="33"/>
        <v>-45.769507948412794</v>
      </c>
      <c r="I60" s="32">
        <f t="shared" si="33"/>
        <v>-55.918589655301943</v>
      </c>
      <c r="J60" s="32">
        <f t="shared" ref="J60:X60" si="34">IFERROR(((J46/$D46)-1)*100,0)</f>
        <v>-65.706801365073744</v>
      </c>
      <c r="K60" s="32">
        <f t="shared" si="34"/>
        <v>-75.063947546822348</v>
      </c>
      <c r="L60" s="32">
        <f t="shared" si="34"/>
        <v>-83.872344115294069</v>
      </c>
      <c r="M60" s="32">
        <f t="shared" si="34"/>
        <v>-92.135952071350516</v>
      </c>
      <c r="N60" s="32">
        <f t="shared" si="34"/>
        <v>-100</v>
      </c>
      <c r="O60" s="32">
        <f t="shared" si="34"/>
        <v>-92.221328581906064</v>
      </c>
      <c r="P60" s="32">
        <f t="shared" si="34"/>
        <v>-84.431995972901603</v>
      </c>
      <c r="Q60" s="32">
        <f t="shared" si="34"/>
        <v>-76.831803810906337</v>
      </c>
      <c r="R60" s="32">
        <f t="shared" si="34"/>
        <v>-70.24012044277994</v>
      </c>
      <c r="S60" s="32">
        <f t="shared" si="34"/>
        <v>-65.522724167678177</v>
      </c>
      <c r="T60" s="32">
        <f t="shared" si="34"/>
        <v>-63.081435378599735</v>
      </c>
      <c r="U60" s="32">
        <f t="shared" si="34"/>
        <v>-62.275500414587036</v>
      </c>
      <c r="V60" s="32">
        <f t="shared" si="34"/>
        <v>-62.095125494288737</v>
      </c>
      <c r="W60" s="32">
        <f t="shared" si="34"/>
        <v>-61.6474852594624</v>
      </c>
      <c r="X60" s="32">
        <f t="shared" si="34"/>
        <v>-60.515456346938244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-5.966096260793452</v>
      </c>
      <c r="F61" s="32">
        <f t="shared" ref="F61:I61" si="36">IFERROR(((F47/$D47)-1)*100,0)</f>
        <v>-11.537440470920657</v>
      </c>
      <c r="G61" s="32">
        <f t="shared" si="36"/>
        <v>-17.429623114387795</v>
      </c>
      <c r="H61" s="32">
        <f t="shared" si="36"/>
        <v>-23.163806111266659</v>
      </c>
      <c r="I61" s="32">
        <f t="shared" si="36"/>
        <v>-28.523833802893282</v>
      </c>
      <c r="J61" s="32">
        <f t="shared" ref="J61:X61" si="37">IFERROR(((J47/$D47)-1)*100,0)</f>
        <v>-33.485470955799393</v>
      </c>
      <c r="K61" s="32">
        <f t="shared" si="37"/>
        <v>-38.841751597648887</v>
      </c>
      <c r="L61" s="32">
        <f t="shared" si="37"/>
        <v>-43.649079929028623</v>
      </c>
      <c r="M61" s="32">
        <f t="shared" si="37"/>
        <v>-47.992995154675732</v>
      </c>
      <c r="N61" s="32">
        <f t="shared" si="37"/>
        <v>-51.82117544253213</v>
      </c>
      <c r="O61" s="32">
        <f t="shared" si="37"/>
        <v>-54.958671540499061</v>
      </c>
      <c r="P61" s="32">
        <f t="shared" si="37"/>
        <v>-57.740958388169972</v>
      </c>
      <c r="Q61" s="32">
        <f t="shared" si="37"/>
        <v>-60.886747990470184</v>
      </c>
      <c r="R61" s="32">
        <f t="shared" si="37"/>
        <v>-65.049945177572638</v>
      </c>
      <c r="S61" s="32">
        <f t="shared" si="37"/>
        <v>-69.980872123501683</v>
      </c>
      <c r="T61" s="32">
        <f t="shared" si="37"/>
        <v>-75.351699452025329</v>
      </c>
      <c r="U61" s="32">
        <f t="shared" si="37"/>
        <v>-80.294878678319606</v>
      </c>
      <c r="V61" s="32">
        <f t="shared" si="37"/>
        <v>-84.336633596202262</v>
      </c>
      <c r="W61" s="32">
        <f t="shared" si="37"/>
        <v>-87.409742544588568</v>
      </c>
      <c r="X61" s="32">
        <f t="shared" si="37"/>
        <v>-89.663042324972139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1.7094568157510093</v>
      </c>
      <c r="F64" s="32">
        <f t="shared" ref="F64:I64" si="41">IFERROR(((F50/$D50)-1)*100,0)</f>
        <v>6.8945284452603506</v>
      </c>
      <c r="G64" s="32">
        <f t="shared" si="41"/>
        <v>12.967800774118299</v>
      </c>
      <c r="H64" s="32">
        <f t="shared" si="41"/>
        <v>12.890606063466103</v>
      </c>
      <c r="I64" s="32">
        <f t="shared" si="41"/>
        <v>12.489308114200837</v>
      </c>
      <c r="J64" s="32">
        <f t="shared" ref="J64:X64" si="42">IFERROR(((J50/$D50)-1)*100,0)</f>
        <v>12.77613072777395</v>
      </c>
      <c r="K64" s="32">
        <f t="shared" si="42"/>
        <v>12.542914528567085</v>
      </c>
      <c r="L64" s="32">
        <f t="shared" si="42"/>
        <v>14.294241545813335</v>
      </c>
      <c r="M64" s="32">
        <f t="shared" si="42"/>
        <v>16.227251553726173</v>
      </c>
      <c r="N64" s="32">
        <f t="shared" si="42"/>
        <v>20.405775669081748</v>
      </c>
      <c r="O64" s="32">
        <f t="shared" si="42"/>
        <v>24.603917256791807</v>
      </c>
      <c r="P64" s="32">
        <f t="shared" si="42"/>
        <v>31.764946138509419</v>
      </c>
      <c r="Q64" s="32">
        <f t="shared" si="42"/>
        <v>39.575475601686946</v>
      </c>
      <c r="R64" s="32">
        <f t="shared" si="42"/>
        <v>42.053470650325785</v>
      </c>
      <c r="S64" s="32">
        <f t="shared" si="42"/>
        <v>41.999092695620497</v>
      </c>
      <c r="T64" s="32">
        <f t="shared" si="42"/>
        <v>35.273999224445184</v>
      </c>
      <c r="U64" s="32">
        <f t="shared" si="42"/>
        <v>28.507590990123255</v>
      </c>
      <c r="V64" s="32">
        <f t="shared" si="42"/>
        <v>20.179962983541031</v>
      </c>
      <c r="W64" s="32">
        <f t="shared" si="42"/>
        <v>11.493020794662812</v>
      </c>
      <c r="X64" s="32">
        <f t="shared" si="42"/>
        <v>8.0022602223442263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28.494536783474462</v>
      </c>
      <c r="D67" s="30">
        <f>(D8/D7)*100</f>
        <v>29.389823705881739</v>
      </c>
      <c r="E67" s="30">
        <f t="shared" ref="E67:X67" si="43">(E8/E7)*100</f>
        <v>29.255445561625294</v>
      </c>
      <c r="F67" s="30">
        <f t="shared" si="43"/>
        <v>29.224331319547431</v>
      </c>
      <c r="G67" s="30">
        <f t="shared" si="43"/>
        <v>29.160970381343699</v>
      </c>
      <c r="H67" s="30">
        <f t="shared" si="43"/>
        <v>29.535970050633637</v>
      </c>
      <c r="I67" s="30">
        <f t="shared" si="43"/>
        <v>29.153728480108974</v>
      </c>
      <c r="J67" s="30">
        <f t="shared" si="43"/>
        <v>28.687599231019377</v>
      </c>
      <c r="K67" s="30">
        <f t="shared" si="43"/>
        <v>28.383625404852157</v>
      </c>
      <c r="L67" s="30">
        <f t="shared" si="43"/>
        <v>28.34611488317757</v>
      </c>
      <c r="M67" s="30">
        <f t="shared" si="43"/>
        <v>27.781016237792034</v>
      </c>
      <c r="N67" s="30">
        <f t="shared" si="43"/>
        <v>27.932755019425294</v>
      </c>
      <c r="O67" s="30">
        <f t="shared" si="43"/>
        <v>27.901160277131726</v>
      </c>
      <c r="P67" s="30">
        <f t="shared" si="43"/>
        <v>28.8026160837254</v>
      </c>
      <c r="Q67" s="30">
        <f t="shared" si="43"/>
        <v>29.815329766598332</v>
      </c>
      <c r="R67" s="30">
        <f t="shared" si="43"/>
        <v>30.48988000680869</v>
      </c>
      <c r="S67" s="30">
        <f t="shared" si="43"/>
        <v>30.201728037031156</v>
      </c>
      <c r="T67" s="30">
        <f t="shared" si="43"/>
        <v>28.880748735342561</v>
      </c>
      <c r="U67" s="30">
        <f t="shared" si="43"/>
        <v>27.610918743727765</v>
      </c>
      <c r="V67" s="30">
        <f t="shared" si="43"/>
        <v>26.58815668942</v>
      </c>
      <c r="W67" s="30">
        <f t="shared" si="43"/>
        <v>25.83187256329013</v>
      </c>
      <c r="X67" s="30">
        <f t="shared" si="43"/>
        <v>25.411481274480728</v>
      </c>
    </row>
    <row r="68" spans="1:24" ht="15.75">
      <c r="B68" s="20" t="s">
        <v>38</v>
      </c>
      <c r="C68" s="31">
        <f t="shared" ref="C68:C69" si="44">AVERAGE(D68:X68)</f>
        <v>67.616892432849028</v>
      </c>
      <c r="D68" s="30">
        <f>(D9/D7)*100</f>
        <v>62.421188236427383</v>
      </c>
      <c r="E68" s="30">
        <f t="shared" ref="E68:X68" si="45">(E9/E7)*100</f>
        <v>63.151100053785115</v>
      </c>
      <c r="F68" s="30">
        <f t="shared" si="45"/>
        <v>63.756069370541191</v>
      </c>
      <c r="G68" s="30">
        <f t="shared" si="45"/>
        <v>64.411634130950333</v>
      </c>
      <c r="H68" s="30">
        <f t="shared" si="45"/>
        <v>64.499229778979284</v>
      </c>
      <c r="I68" s="30">
        <f t="shared" si="45"/>
        <v>65.386619793666938</v>
      </c>
      <c r="J68" s="30">
        <f t="shared" si="45"/>
        <v>66.257021940139964</v>
      </c>
      <c r="K68" s="30">
        <f t="shared" si="45"/>
        <v>67.004284499701612</v>
      </c>
      <c r="L68" s="30">
        <f t="shared" si="45"/>
        <v>67.455346526723631</v>
      </c>
      <c r="M68" s="30">
        <f t="shared" si="45"/>
        <v>68.363404223312983</v>
      </c>
      <c r="N68" s="30">
        <f t="shared" si="45"/>
        <v>68.458912161924545</v>
      </c>
      <c r="O68" s="30">
        <f t="shared" si="45"/>
        <v>68.752315321768378</v>
      </c>
      <c r="P68" s="30">
        <f t="shared" si="45"/>
        <v>68.101510094125359</v>
      </c>
      <c r="Q68" s="30">
        <f t="shared" si="45"/>
        <v>67.362238725449615</v>
      </c>
      <c r="R68" s="30">
        <f t="shared" si="45"/>
        <v>67.009044322334105</v>
      </c>
      <c r="S68" s="30">
        <f t="shared" si="45"/>
        <v>67.652931393288569</v>
      </c>
      <c r="T68" s="30">
        <f t="shared" si="45"/>
        <v>69.397141324101668</v>
      </c>
      <c r="U68" s="30">
        <f t="shared" si="45"/>
        <v>71.026424306579372</v>
      </c>
      <c r="V68" s="30">
        <f t="shared" si="45"/>
        <v>72.333368056117649</v>
      </c>
      <c r="W68" s="30">
        <f t="shared" si="45"/>
        <v>73.287179270053471</v>
      </c>
      <c r="X68" s="30">
        <f t="shared" si="45"/>
        <v>73.867777559858098</v>
      </c>
    </row>
    <row r="69" spans="1:24" ht="15.75">
      <c r="B69" s="20" t="s">
        <v>10</v>
      </c>
      <c r="C69" s="31">
        <f t="shared" si="44"/>
        <v>3.8885707836765264</v>
      </c>
      <c r="D69" s="30">
        <f t="shared" ref="D69:X69" si="46">(D10/D7)*100</f>
        <v>8.1889880576908869</v>
      </c>
      <c r="E69" s="30">
        <f t="shared" si="46"/>
        <v>7.5934543845895943</v>
      </c>
      <c r="F69" s="30">
        <f t="shared" si="46"/>
        <v>7.0195993099113672</v>
      </c>
      <c r="G69" s="30">
        <f t="shared" si="46"/>
        <v>6.4273954877059696</v>
      </c>
      <c r="H69" s="30">
        <f t="shared" si="46"/>
        <v>5.964800170387095</v>
      </c>
      <c r="I69" s="30">
        <f t="shared" si="46"/>
        <v>5.4596517262240774</v>
      </c>
      <c r="J69" s="30">
        <f t="shared" si="46"/>
        <v>5.0553788288406674</v>
      </c>
      <c r="K69" s="30">
        <f t="shared" si="46"/>
        <v>4.6120900954462209</v>
      </c>
      <c r="L69" s="30">
        <f t="shared" si="46"/>
        <v>4.1985385900988055</v>
      </c>
      <c r="M69" s="30">
        <f t="shared" si="46"/>
        <v>3.8555795388949945</v>
      </c>
      <c r="N69" s="30">
        <f t="shared" si="46"/>
        <v>3.6083328186501591</v>
      </c>
      <c r="O69" s="30">
        <f t="shared" si="46"/>
        <v>3.3465244010998991</v>
      </c>
      <c r="P69" s="30">
        <f t="shared" si="46"/>
        <v>3.0958738221492319</v>
      </c>
      <c r="Q69" s="30">
        <f t="shared" si="46"/>
        <v>2.8224315079520492</v>
      </c>
      <c r="R69" s="30">
        <f t="shared" si="46"/>
        <v>2.5010756708572068</v>
      </c>
      <c r="S69" s="30">
        <f t="shared" si="46"/>
        <v>2.145340569680259</v>
      </c>
      <c r="T69" s="30">
        <f t="shared" si="46"/>
        <v>1.7221099405557792</v>
      </c>
      <c r="U69" s="30">
        <f t="shared" si="46"/>
        <v>1.3626569496928629</v>
      </c>
      <c r="V69" s="30">
        <f t="shared" si="46"/>
        <v>1.078475254462351</v>
      </c>
      <c r="W69" s="30">
        <f t="shared" si="46"/>
        <v>0.88094816665640618</v>
      </c>
      <c r="X69" s="30">
        <f t="shared" si="46"/>
        <v>0.72074116566117041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3.5625869349053667E-4</v>
      </c>
      <c r="D73" s="30">
        <f>(D16/D$10)*100</f>
        <v>3.3870355387867522E-4</v>
      </c>
      <c r="E73" s="30">
        <f t="shared" ref="E73:X73" si="48">(E16/E$10)*100</f>
        <v>3.1534847795461817E-4</v>
      </c>
      <c r="F73" s="30">
        <f t="shared" si="48"/>
        <v>2.9050389724242045E-4</v>
      </c>
      <c r="G73" s="30">
        <f>(G16/G$10)*100</f>
        <v>2.6585062353633957E-4</v>
      </c>
      <c r="H73" s="30">
        <f t="shared" si="48"/>
        <v>2.3905503071408759E-4</v>
      </c>
      <c r="I73" s="30">
        <f t="shared" si="48"/>
        <v>2.088885081594967E-4</v>
      </c>
      <c r="J73" s="30">
        <f t="shared" si="48"/>
        <v>1.746272201928009E-4</v>
      </c>
      <c r="K73" s="30">
        <f t="shared" si="48"/>
        <v>1.3809987612683805E-4</v>
      </c>
      <c r="L73" s="30">
        <f t="shared" si="48"/>
        <v>9.6937327083811516E-5</v>
      </c>
      <c r="M73" s="30">
        <f t="shared" si="48"/>
        <v>5.1215959210081674E-5</v>
      </c>
      <c r="N73" s="30">
        <f t="shared" si="48"/>
        <v>0</v>
      </c>
      <c r="O73" s="30">
        <f t="shared" si="48"/>
        <v>5.8494523284817251E-5</v>
      </c>
      <c r="P73" s="30">
        <f t="shared" si="48"/>
        <v>1.2477683756939692E-4</v>
      </c>
      <c r="Q73" s="30">
        <f t="shared" si="48"/>
        <v>2.0062666278504427E-4</v>
      </c>
      <c r="R73" s="30">
        <f t="shared" si="48"/>
        <v>2.8840532840966284E-4</v>
      </c>
      <c r="S73" s="30">
        <f t="shared" si="48"/>
        <v>3.8900430507432374E-4</v>
      </c>
      <c r="T73" s="30">
        <f t="shared" si="48"/>
        <v>5.0731400053933835E-4</v>
      </c>
      <c r="U73" s="30">
        <f t="shared" si="48"/>
        <v>6.4842952723598941E-4</v>
      </c>
      <c r="V73" s="30">
        <f t="shared" si="48"/>
        <v>8.196484476607743E-4</v>
      </c>
      <c r="W73" s="30">
        <f t="shared" si="48"/>
        <v>1.0317535650391056E-3</v>
      </c>
      <c r="X73" s="30">
        <f t="shared" si="48"/>
        <v>1.2937488916036478E-3</v>
      </c>
    </row>
    <row r="74" spans="1:24" ht="15.75">
      <c r="A74" s="36"/>
      <c r="B74" s="10" t="s">
        <v>12</v>
      </c>
      <c r="C74" s="31">
        <f>AVERAGE(D74:X74)</f>
        <v>99.999643741306528</v>
      </c>
      <c r="D74" s="30">
        <f>(D19/D$10)*100</f>
        <v>99.999661296446135</v>
      </c>
      <c r="E74" s="30">
        <f t="shared" ref="E74:X74" si="49">(E19/E$10)*100</f>
        <v>99.999684651522045</v>
      </c>
      <c r="F74" s="30">
        <f t="shared" si="49"/>
        <v>99.999709496102753</v>
      </c>
      <c r="G74" s="30">
        <f t="shared" si="49"/>
        <v>99.999734149376465</v>
      </c>
      <c r="H74" s="30">
        <f t="shared" si="49"/>
        <v>99.999760944969282</v>
      </c>
      <c r="I74" s="30">
        <f t="shared" si="49"/>
        <v>99.999791111491845</v>
      </c>
      <c r="J74" s="30">
        <f t="shared" si="49"/>
        <v>99.99982537277981</v>
      </c>
      <c r="K74" s="30">
        <f t="shared" si="49"/>
        <v>99.999861900123861</v>
      </c>
      <c r="L74" s="30">
        <f t="shared" si="49"/>
        <v>99.999903062672928</v>
      </c>
      <c r="M74" s="30">
        <f t="shared" si="49"/>
        <v>99.999948784040797</v>
      </c>
      <c r="N74" s="30">
        <f t="shared" si="49"/>
        <v>100</v>
      </c>
      <c r="O74" s="30">
        <f t="shared" si="49"/>
        <v>99.999941505476713</v>
      </c>
      <c r="P74" s="30">
        <f t="shared" si="49"/>
        <v>99.999875223162434</v>
      </c>
      <c r="Q74" s="30">
        <f t="shared" si="49"/>
        <v>99.999799373337211</v>
      </c>
      <c r="R74" s="30">
        <f t="shared" si="49"/>
        <v>99.999711594671595</v>
      </c>
      <c r="S74" s="30">
        <f t="shared" si="49"/>
        <v>99.999610995694937</v>
      </c>
      <c r="T74" s="30">
        <f t="shared" si="49"/>
        <v>99.999492685999456</v>
      </c>
      <c r="U74" s="30">
        <f t="shared" si="49"/>
        <v>99.999351570472754</v>
      </c>
      <c r="V74" s="30">
        <f t="shared" si="49"/>
        <v>99.99918035155234</v>
      </c>
      <c r="W74" s="30">
        <f t="shared" si="49"/>
        <v>99.998968246434956</v>
      </c>
      <c r="X74" s="30">
        <f t="shared" si="49"/>
        <v>99.998706251108402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1166895698.994468</v>
      </c>
      <c r="E147">
        <v>1352107535.9658861</v>
      </c>
      <c r="F147">
        <v>1493003007.7394879</v>
      </c>
      <c r="G147">
        <v>1543431973.6360509</v>
      </c>
      <c r="H147">
        <v>1576440023.488426</v>
      </c>
      <c r="I147">
        <v>1396729529.8477199</v>
      </c>
      <c r="J147">
        <v>1195624927.006799</v>
      </c>
      <c r="K147">
        <v>1462502318.7918451</v>
      </c>
      <c r="L147">
        <v>1798671246.6845241</v>
      </c>
      <c r="M147">
        <v>1143646263.7671521</v>
      </c>
      <c r="N147">
        <v>1234267737.014389</v>
      </c>
      <c r="O147">
        <v>1257064506.0858259</v>
      </c>
      <c r="P147">
        <v>2046913451.676466</v>
      </c>
      <c r="Q147">
        <v>2464955536.9597831</v>
      </c>
      <c r="R147">
        <v>2903362735.9469161</v>
      </c>
      <c r="S147">
        <v>3102750015.9574471</v>
      </c>
      <c r="T147">
        <v>4068194648.5032949</v>
      </c>
      <c r="U147">
        <v>4685524194.3443022</v>
      </c>
      <c r="V147">
        <v>5069833772.0952482</v>
      </c>
      <c r="W147">
        <v>4098919151.0637331</v>
      </c>
      <c r="X147">
        <v>4462886317.3155584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Wealth_BHR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2014-12-03T13:22:13Z</dcterms:modified>
</cp:coreProperties>
</file>