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BEN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<sst xmlns="http://schemas.openxmlformats.org/spreadsheetml/2006/main" count="95" uniqueCount="65">
  <si>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</si>
  <si>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</si>
  <si>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</si>
  <si>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</si>
  <si>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</si>
  <si>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</si>
  <si>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</si>
  <si>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</si>
  <si>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</si>
  <si>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</si>
  <si>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</si>
  <si>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</si>
  <si>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</si>
  <si>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</si>
  <si>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</si>
  <si>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</si>
  <si>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</si>
  <si>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</si>
  <si>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</si>
  <si>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</si>
  <si>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</si>
  <si>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</si>
  <si>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</si>
  <si>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</si>
  <si>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</si>
  <si>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</si>
  <si>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</si>
  <si>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</si>
  <si>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</si>
  <si>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</si>
  <si>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</si>
  <si>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</si>
  <si>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</si>
  <si>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</si>
  <si>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</si>
  <si>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</si>
  <si>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</si>
  <si>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</si>
  <si>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</si>
  <si>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</si>
  <si>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</si>
  <si>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</si>
  <si>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</si>
  <si>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</si>
  <si>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</si>
  <si>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</si>
  <si>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</si>
  <si>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</si>
  <si>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</si>
  <si>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</si>
  <si>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</si>
  <si>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</si>
  <si>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</si>
  <si>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</si>
  <si>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</si>
  <si>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</si>
  <si>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</si>
  <si>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</si>
  <si>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</si>
  <si>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</si>
  <si>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</si>
  <si>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</si>
  <si>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</si>
  <si>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Benin</t>
  </si>
  <si>
    <t>BEN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</si>
</sst>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Wealth_BEN!$B$54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Wealth_BEN!$D$52:$X$52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Wealth_BEN!$D$54:$X$54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-1.732331842807544</c:v>
                </c:pt>
                <c:pt idx="2">
                  <c:v>-3.321297612773888</c:v>
                </c:pt>
                <c:pt idx="3">
                  <c:v>-4.5753698904987932</c:v>
                </c:pt>
                <c:pt idx="4">
                  <c:v>-5.9469321409223337</c:v>
                </c:pt>
                <c:pt idx="5">
                  <c:v>-6.4006580934621526</c:v>
                </c:pt>
                <c:pt idx="6">
                  <c:v>-6.7180974727010785</c:v>
                </c:pt>
                <c:pt idx="7">
                  <c:v>-6.5467751587721672</c:v>
                </c:pt>
                <c:pt idx="8">
                  <c:v>-6.2356891760977362</c:v>
                </c:pt>
                <c:pt idx="9">
                  <c:v>-5.7018676461143558</c:v>
                </c:pt>
                <c:pt idx="10">
                  <c:v>-4.9894206898467903</c:v>
                </c:pt>
                <c:pt idx="11">
                  <c:v>-4.1502121635324301</c:v>
                </c:pt>
                <c:pt idx="12">
                  <c:v>-3.1493216855900785</c:v>
                </c:pt>
                <c:pt idx="13">
                  <c:v>-1.8331488964533516</c:v>
                </c:pt>
                <c:pt idx="14">
                  <c:v>-0.72245238353332297</c:v>
                </c:pt>
                <c:pt idx="15">
                  <c:v>0.4315260579736524</c:v>
                </c:pt>
                <c:pt idx="16">
                  <c:v>1.7158019491915422</c:v>
                </c:pt>
                <c:pt idx="17">
                  <c:v>3.1983645067464206</c:v>
                </c:pt>
                <c:pt idx="18">
                  <c:v>5.0697184878350177</c:v>
                </c:pt>
                <c:pt idx="19">
                  <c:v>6.8447443122122253</c:v>
                </c:pt>
                <c:pt idx="20" formatCode="_(* #,##0.0000_);_(* \(#,##0.0000\);_(* &quot;-&quot;??_);_(@_)">
                  <c:v>7.7987398742416669</c:v>
                </c:pt>
              </c:numCache>
            </c:numRef>
          </c:val>
        </c:ser>
        <c:ser>
          <c:idx val="1"/>
          <c:order val="1"/>
          <c:tx>
            <c:strRef>
              <c:f>Wealth_BEN!$B$55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Wealth_BEN!$D$52:$X$52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Wealth_BEN!$D$55:$X$55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0.76473654507331901</c:v>
                </c:pt>
                <c:pt idx="2">
                  <c:v>1.6195380607717969</c:v>
                </c:pt>
                <c:pt idx="3">
                  <c:v>2.5745179668547946</c:v>
                </c:pt>
                <c:pt idx="4">
                  <c:v>-0.64980682686671676</c:v>
                </c:pt>
                <c:pt idx="5">
                  <c:v>0.29480947492477316</c:v>
                </c:pt>
                <c:pt idx="6">
                  <c:v>1.0472130482270581</c:v>
                </c:pt>
                <c:pt idx="7">
                  <c:v>1.9125480869493616</c:v>
                </c:pt>
                <c:pt idx="8">
                  <c:v>2.8546919147583116</c:v>
                </c:pt>
                <c:pt idx="9">
                  <c:v>3.8284742321223586</c:v>
                </c:pt>
                <c:pt idx="10">
                  <c:v>4.7916037982777215</c:v>
                </c:pt>
                <c:pt idx="11">
                  <c:v>5.932427690823161</c:v>
                </c:pt>
                <c:pt idx="12">
                  <c:v>7.1188961394226702</c:v>
                </c:pt>
                <c:pt idx="13">
                  <c:v>8.3522014067663584</c:v>
                </c:pt>
                <c:pt idx="14">
                  <c:v>5.1026531992344193</c:v>
                </c:pt>
                <c:pt idx="15">
                  <c:v>6.3179622296660076</c:v>
                </c:pt>
                <c:pt idx="16">
                  <c:v>7.5910353916777584</c:v>
                </c:pt>
                <c:pt idx="17">
                  <c:v>8.8910344774767669</c:v>
                </c:pt>
                <c:pt idx="18">
                  <c:v>10.225695288808057</c:v>
                </c:pt>
                <c:pt idx="19">
                  <c:v>11.616082149645447</c:v>
                </c:pt>
                <c:pt idx="20">
                  <c:v>13.058029038642282</c:v>
                </c:pt>
              </c:numCache>
            </c:numRef>
          </c:val>
        </c:ser>
        <c:ser>
          <c:idx val="2"/>
          <c:order val="2"/>
          <c:tx>
            <c:strRef>
              <c:f>Wealth_BEN!$B$56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Wealth_BEN!$D$52:$X$52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Wealth_BEN!$D$56:$X$56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-4.4456344826766525</c:v>
                </c:pt>
                <c:pt idx="2">
                  <c:v>-8.848676859047778</c:v>
                </c:pt>
                <c:pt idx="3">
                  <c:v>-13.092334718720998</c:v>
                </c:pt>
                <c:pt idx="4">
                  <c:v>-17.059877473436181</c:v>
                </c:pt>
                <c:pt idx="5">
                  <c:v>-20.704830096596428</c:v>
                </c:pt>
                <c:pt idx="6">
                  <c:v>-24.035001311115057</c:v>
                </c:pt>
                <c:pt idx="7">
                  <c:v>-27.117701739046808</c:v>
                </c:pt>
                <c:pt idx="8">
                  <c:v>-30.039755389054378</c:v>
                </c:pt>
                <c:pt idx="9">
                  <c:v>-32.894322636255836</c:v>
                </c:pt>
                <c:pt idx="10">
                  <c:v>-35.729536226711147</c:v>
                </c:pt>
                <c:pt idx="11">
                  <c:v>-38.296429427599797</c:v>
                </c:pt>
                <c:pt idx="12">
                  <c:v>-40.824560394035267</c:v>
                </c:pt>
                <c:pt idx="13">
                  <c:v>-43.281577944044223</c:v>
                </c:pt>
                <c:pt idx="14">
                  <c:v>-45.631958807297067</c:v>
                </c:pt>
                <c:pt idx="15">
                  <c:v>-47.857683489636472</c:v>
                </c:pt>
                <c:pt idx="16">
                  <c:v>-49.971158059386788</c:v>
                </c:pt>
                <c:pt idx="17">
                  <c:v>-51.977874719348073</c:v>
                </c:pt>
                <c:pt idx="18">
                  <c:v>-53.88289481269107</c:v>
                </c:pt>
                <c:pt idx="19">
                  <c:v>-55.692354487039317</c:v>
                </c:pt>
                <c:pt idx="20">
                  <c:v>-57.412493632658922</c:v>
                </c:pt>
              </c:numCache>
            </c:numRef>
          </c:val>
        </c:ser>
        <c:ser>
          <c:idx val="4"/>
          <c:order val="3"/>
          <c:tx>
            <c:strRef>
              <c:f>Wealth_BEN!$B$53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Wealth_BEN!$D$52:$X$52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Wealth_BEN!$D$53:$X$53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-2.0316776335881914</c:v>
                </c:pt>
                <c:pt idx="2">
                  <c:v>-3.9920747702090864</c:v>
                </c:pt>
                <c:pt idx="3">
                  <c:v>-5.8023549945621422</c:v>
                </c:pt>
                <c:pt idx="4">
                  <c:v>-9.231129959061013</c:v>
                </c:pt>
                <c:pt idx="5">
                  <c:v>-10.679218583888195</c:v>
                </c:pt>
                <c:pt idx="6">
                  <c:v>-12.039887538510518</c:v>
                </c:pt>
                <c:pt idx="7">
                  <c:v>-13.188011726626247</c:v>
                </c:pt>
                <c:pt idx="8">
                  <c:v>-14.21232639865655</c:v>
                </c:pt>
                <c:pt idx="9">
                  <c:v>-15.170454439583681</c:v>
                </c:pt>
                <c:pt idx="10">
                  <c:v>-16.107735915562806</c:v>
                </c:pt>
                <c:pt idx="11">
                  <c:v>-16.826990132282404</c:v>
                </c:pt>
                <c:pt idx="12">
                  <c:v>-17.493789379651215</c:v>
                </c:pt>
                <c:pt idx="13">
                  <c:v>-18.078117518984051</c:v>
                </c:pt>
                <c:pt idx="14">
                  <c:v>-20.499214864912119</c:v>
                </c:pt>
                <c:pt idx="15">
                  <c:v>-20.990954127521778</c:v>
                </c:pt>
                <c:pt idx="16">
                  <c:v>-21.391600487090589</c:v>
                </c:pt>
                <c:pt idx="17">
                  <c:v>-21.710759136339796</c:v>
                </c:pt>
                <c:pt idx="18">
                  <c:v>-21.930934998702089</c:v>
                </c:pt>
                <c:pt idx="19">
                  <c:v>-22.089070145383616</c:v>
                </c:pt>
                <c:pt idx="20">
                  <c:v>-22.253779157857089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Wealth_BEN!$D$64:$X$64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0.81256193625314221</c:v>
                </c:pt>
                <c:pt idx="2">
                  <c:v>0.26194778537151908</c:v>
                </c:pt>
                <c:pt idx="3">
                  <c:v>2.4560021498772233</c:v>
                </c:pt>
                <c:pt idx="4">
                  <c:v>-2.7156475876430664</c:v>
                </c:pt>
                <c:pt idx="5">
                  <c:v>3.7677293835238324</c:v>
                </c:pt>
                <c:pt idx="6">
                  <c:v>5.0862982153312863</c:v>
                </c:pt>
                <c:pt idx="7">
                  <c:v>8.0303818728566512</c:v>
                </c:pt>
                <c:pt idx="8">
                  <c:v>9.2691321119806602</c:v>
                </c:pt>
                <c:pt idx="9">
                  <c:v>11.927416360066934</c:v>
                </c:pt>
                <c:pt idx="10">
                  <c:v>13.977545434983529</c:v>
                </c:pt>
                <c:pt idx="11">
                  <c:v>17.432354123594074</c:v>
                </c:pt>
                <c:pt idx="12">
                  <c:v>18.79506651001488</c:v>
                </c:pt>
                <c:pt idx="13">
                  <c:v>19.49767322882192</c:v>
                </c:pt>
                <c:pt idx="14">
                  <c:v>19.344674756866297</c:v>
                </c:pt>
                <c:pt idx="15">
                  <c:v>18.972555627299336</c:v>
                </c:pt>
                <c:pt idx="16">
                  <c:v>19.705285099565529</c:v>
                </c:pt>
                <c:pt idx="17">
                  <c:v>21.524794590885634</c:v>
                </c:pt>
                <c:pt idx="18">
                  <c:v>23.905853248813823</c:v>
                </c:pt>
                <c:pt idx="19">
                  <c:v>23.574862757064508</c:v>
                </c:pt>
                <c:pt idx="20">
                  <c:v>23.176393732218582</c:v>
                </c:pt>
              </c:numCache>
            </c:numRef>
          </c:val>
        </c:ser>
        <c:marker val="1"/>
        <c:axId val="74984448"/>
        <c:axId val="74998528"/>
      </c:lineChart>
      <c:catAx>
        <c:axId val="74984448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4998528"/>
        <c:crosses val="autoZero"/>
        <c:auto val="1"/>
        <c:lblAlgn val="ctr"/>
        <c:lblOffset val="100"/>
      </c:catAx>
      <c:valAx>
        <c:axId val="7499852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49844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Wealth_BEN!$B$40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Wealth_BEN!$D$38:$X$38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Wealth_BEN!$D$40:$X$40</c:f>
              <c:numCache>
                <c:formatCode>_(* #,##0_);_(* \(#,##0\);_(* "-"??_);_(@_)</c:formatCode>
                <c:ptCount val="21"/>
                <c:pt idx="0">
                  <c:v>1369.5391655934668</c:v>
                </c:pt>
                <c:pt idx="1">
                  <c:v>1345.8142025281704</c:v>
                </c:pt>
                <c:pt idx="2">
                  <c:v>1324.0526939806075</c:v>
                </c:pt>
                <c:pt idx="3">
                  <c:v>1306.8776829723149</c:v>
                </c:pt>
                <c:pt idx="4">
                  <c:v>1288.0936007722694</c:v>
                </c:pt>
                <c:pt idx="5">
                  <c:v>1281.8796461477746</c:v>
                </c:pt>
                <c:pt idx="6">
                  <c:v>1277.5321895220807</c:v>
                </c:pt>
                <c:pt idx="7">
                  <c:v>1279.8785157107382</c:v>
                </c:pt>
                <c:pt idx="8">
                  <c:v>1284.1389600821358</c:v>
                </c:pt>
                <c:pt idx="9">
                  <c:v>1291.4498550096284</c:v>
                </c:pt>
                <c:pt idx="10">
                  <c:v>1301.2070951097912</c:v>
                </c:pt>
                <c:pt idx="11">
                  <c:v>1312.7003845586662</c:v>
                </c:pt>
                <c:pt idx="12">
                  <c:v>1326.4079716587823</c:v>
                </c:pt>
                <c:pt idx="13">
                  <c:v>1344.4334734928937</c:v>
                </c:pt>
                <c:pt idx="14">
                  <c:v>1359.6448972482144</c:v>
                </c:pt>
                <c:pt idx="15">
                  <c:v>1375.4490839671575</c:v>
                </c:pt>
                <c:pt idx="16">
                  <c:v>1393.0377452916612</c:v>
                </c:pt>
                <c:pt idx="17">
                  <c:v>1413.3420201717993</c:v>
                </c:pt>
                <c:pt idx="18">
                  <c:v>1438.9709458697002</c:v>
                </c:pt>
                <c:pt idx="19">
                  <c:v>1463.2806197339444</c:v>
                </c:pt>
                <c:pt idx="20">
                  <c:v>1476.3459625939611</c:v>
                </c:pt>
              </c:numCache>
            </c:numRef>
          </c:val>
        </c:ser>
        <c:ser>
          <c:idx val="1"/>
          <c:order val="1"/>
          <c:tx>
            <c:strRef>
              <c:f>Wealth_BEN!$B$41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Wealth_BEN!$D$38:$X$38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Wealth_BEN!$D$41:$X$41</c:f>
              <c:numCache>
                <c:formatCode>General</c:formatCode>
                <c:ptCount val="21"/>
                <c:pt idx="0">
                  <c:v>6495.3017421821332</c:v>
                </c:pt>
                <c:pt idx="1">
                  <c:v>6544.9736883173846</c:v>
                </c:pt>
                <c:pt idx="2">
                  <c:v>6600.495626058746</c:v>
                </c:pt>
                <c:pt idx="3">
                  <c:v>6662.5244525360449</c:v>
                </c:pt>
                <c:pt idx="4">
                  <c:v>6453.0948280358407</c:v>
                </c:pt>
                <c:pt idx="5">
                  <c:v>6514.4505071430403</c:v>
                </c:pt>
                <c:pt idx="6">
                  <c:v>6563.3213895479839</c:v>
                </c:pt>
                <c:pt idx="7">
                  <c:v>6619.5275113938269</c:v>
                </c:pt>
                <c:pt idx="8">
                  <c:v>6680.7225958553618</c:v>
                </c:pt>
                <c:pt idx="9">
                  <c:v>6743.9726956801715</c:v>
                </c:pt>
                <c:pt idx="10">
                  <c:v>6806.5308671701314</c:v>
                </c:pt>
                <c:pt idx="11">
                  <c:v>6880.6308213378652</c:v>
                </c:pt>
                <c:pt idx="12">
                  <c:v>6957.6955271501911</c:v>
                </c:pt>
                <c:pt idx="13">
                  <c:v>7037.8024256663894</c:v>
                </c:pt>
                <c:pt idx="14">
                  <c:v>6826.7344643295182</c:v>
                </c:pt>
                <c:pt idx="15">
                  <c:v>6905.6724529560388</c:v>
                </c:pt>
                <c:pt idx="16">
                  <c:v>6988.3623962274414</c:v>
                </c:pt>
                <c:pt idx="17">
                  <c:v>7072.8012594956954</c:v>
                </c:pt>
                <c:pt idx="18">
                  <c:v>7159.4915064263196</c:v>
                </c:pt>
                <c:pt idx="19">
                  <c:v>7249.8013284213612</c:v>
                </c:pt>
                <c:pt idx="20">
                  <c:v>7343.4601298237149</c:v>
                </c:pt>
              </c:numCache>
            </c:numRef>
          </c:val>
        </c:ser>
        <c:ser>
          <c:idx val="2"/>
          <c:order val="2"/>
          <c:tx>
            <c:strRef>
              <c:f>Wealth_BEN!$B$42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Wealth_BEN!$D$38:$X$38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Wealth_BEN!$D$42:$X$42</c:f>
              <c:numCache>
                <c:formatCode>_(* #,##0_);_(* \(#,##0\);_(* "-"??_);_(@_)</c:formatCode>
                <c:ptCount val="21"/>
                <c:pt idx="0">
                  <c:v>7694.2219071009094</c:v>
                </c:pt>
                <c:pt idx="1">
                  <c:v>7352.1649248251706</c:v>
                </c:pt>
                <c:pt idx="2">
                  <c:v>7013.385073723487</c:v>
                </c:pt>
                <c:pt idx="3">
                  <c:v>6686.8686210221003</c:v>
                </c:pt>
                <c:pt idx="4">
                  <c:v>6381.5970772152095</c:v>
                </c:pt>
                <c:pt idx="5">
                  <c:v>6101.146333980565</c:v>
                </c:pt>
                <c:pt idx="6">
                  <c:v>5844.9155708491044</c:v>
                </c:pt>
                <c:pt idx="7">
                  <c:v>5607.7257591928856</c:v>
                </c:pt>
                <c:pt idx="8">
                  <c:v>5382.8964671167614</c:v>
                </c:pt>
                <c:pt idx="9">
                  <c:v>5163.2597286296595</c:v>
                </c:pt>
                <c:pt idx="10">
                  <c:v>4945.1121034397447</c:v>
                </c:pt>
                <c:pt idx="11">
                  <c:v>4747.6096444450859</c:v>
                </c:pt>
                <c:pt idx="12">
                  <c:v>4553.089637785406</c:v>
                </c:pt>
                <c:pt idx="13">
                  <c:v>4364.0412551913032</c:v>
                </c:pt>
                <c:pt idx="14">
                  <c:v>4183.1977359105958</c:v>
                </c:pt>
                <c:pt idx="15">
                  <c:v>4011.945539810285</c:v>
                </c:pt>
                <c:pt idx="16">
                  <c:v>3849.3301164635495</c:v>
                </c:pt>
                <c:pt idx="17">
                  <c:v>3694.9288835993648</c:v>
                </c:pt>
                <c:pt idx="18">
                  <c:v>3548.3524102426932</c:v>
                </c:pt>
                <c:pt idx="19">
                  <c:v>3409.128567578834</c:v>
                </c:pt>
                <c:pt idx="20">
                  <c:v>3276.7772446039521</c:v>
                </c:pt>
              </c:numCache>
            </c:numRef>
          </c:val>
        </c:ser>
        <c:overlap val="100"/>
        <c:axId val="78255616"/>
        <c:axId val="78257152"/>
      </c:barChart>
      <c:catAx>
        <c:axId val="78255616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257152"/>
        <c:crosses val="autoZero"/>
        <c:auto val="1"/>
        <c:lblAlgn val="ctr"/>
        <c:lblOffset val="100"/>
      </c:catAx>
      <c:valAx>
        <c:axId val="7825715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255616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Wealth_BEN!$B$67:$B$69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Wealth_BEN!$C$67:$C$69</c:f>
              <c:numCache>
                <c:formatCode>_(* #,##0_);_(* \(#,##0\);_(* "-"??_);_(@_)</c:formatCode>
                <c:ptCount val="3"/>
                <c:pt idx="0">
                  <c:v>10.202858018629133</c:v>
                </c:pt>
                <c:pt idx="1">
                  <c:v>51.70279036317195</c:v>
                </c:pt>
                <c:pt idx="2">
                  <c:v>38.094351618198921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Wealth_BEN!$B$72:$B$75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Wealth_BEN!$C$72:$C$75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74265538407.011215</v>
      </c>
      <c r="E7" s="13">
        <f t="shared" ref="E7:X7" si="0">+E8+E9+E10</f>
        <v>75209902899.886139</v>
      </c>
      <c r="F7" s="13">
        <f t="shared" si="0"/>
        <v>76307967983.027466</v>
      </c>
      <c r="G7" s="13">
        <f t="shared" si="0"/>
        <v>77539909126.211304</v>
      </c>
      <c r="H7" s="13">
        <f t="shared" si="0"/>
        <v>77297069718.920441</v>
      </c>
      <c r="I7" s="13">
        <f t="shared" si="0"/>
        <v>78536599173.75528</v>
      </c>
      <c r="J7" s="13">
        <f t="shared" si="0"/>
        <v>79678342704.292175</v>
      </c>
      <c r="K7" s="13">
        <f t="shared" si="0"/>
        <v>80881961299.605255</v>
      </c>
      <c r="L7" s="13">
        <f t="shared" si="0"/>
        <v>82151553086.556244</v>
      </c>
      <c r="M7" s="13">
        <f t="shared" si="0"/>
        <v>83540742718.57782</v>
      </c>
      <c r="N7" s="13">
        <f t="shared" si="0"/>
        <v>85075996686.848312</v>
      </c>
      <c r="O7" s="13">
        <f t="shared" si="0"/>
        <v>86980424552.212585</v>
      </c>
      <c r="P7" s="13">
        <f t="shared" si="0"/>
        <v>89064253423.794769</v>
      </c>
      <c r="Q7" s="13">
        <f t="shared" si="0"/>
        <v>91326769900.270264</v>
      </c>
      <c r="R7" s="13">
        <f t="shared" si="0"/>
        <v>91509945823.56221</v>
      </c>
      <c r="S7" s="13">
        <f t="shared" si="0"/>
        <v>93842286848.483749</v>
      </c>
      <c r="T7" s="13">
        <f t="shared" si="0"/>
        <v>96276724986.873871</v>
      </c>
      <c r="U7" s="13">
        <f t="shared" si="0"/>
        <v>98819837142.770309</v>
      </c>
      <c r="V7" s="13">
        <f t="shared" si="0"/>
        <v>101498542055.07625</v>
      </c>
      <c r="W7" s="13">
        <f t="shared" si="0"/>
        <v>104272478870.13693</v>
      </c>
      <c r="X7" s="13">
        <f t="shared" si="0"/>
        <v>107053456101.64099</v>
      </c>
    </row>
    <row r="8" spans="1:24" s="22" customFormat="1" ht="15.75">
      <c r="A8" s="19">
        <v>1</v>
      </c>
      <c r="B8" s="20" t="s">
        <v>5</v>
      </c>
      <c r="C8" s="20"/>
      <c r="D8" s="21">
        <v>6536998064.2433033</v>
      </c>
      <c r="E8" s="21">
        <v>6640350902.9675846</v>
      </c>
      <c r="F8" s="21">
        <v>6763704718.5054245</v>
      </c>
      <c r="G8" s="21">
        <v>6914117408.1813765</v>
      </c>
      <c r="H8" s="21">
        <v>7050015793.3379984</v>
      </c>
      <c r="I8" s="21">
        <v>7244082625.4111824</v>
      </c>
      <c r="J8" s="21">
        <v>7437773244.4147139</v>
      </c>
      <c r="K8" s="21">
        <v>7664031580.7778606</v>
      </c>
      <c r="L8" s="21">
        <v>7903500330.7292023</v>
      </c>
      <c r="M8" s="21">
        <v>8174200862.4869223</v>
      </c>
      <c r="N8" s="21">
        <v>8481020616.577549</v>
      </c>
      <c r="O8" s="21">
        <v>8823101664.6483917</v>
      </c>
      <c r="P8" s="21">
        <v>9202598611.2490578</v>
      </c>
      <c r="Q8" s="21">
        <v>9632833571.1732216</v>
      </c>
      <c r="R8" s="21">
        <v>10058632555.168833</v>
      </c>
      <c r="S8" s="21">
        <v>10499844072.877876</v>
      </c>
      <c r="T8" s="21">
        <v>10965584970.876587</v>
      </c>
      <c r="U8" s="21">
        <v>11465840312.611193</v>
      </c>
      <c r="V8" s="21">
        <v>12024012444.268299</v>
      </c>
      <c r="W8" s="21">
        <v>12586804799.689468</v>
      </c>
      <c r="X8" s="21">
        <v>13065502323.592592</v>
      </c>
    </row>
    <row r="9" spans="1:24" s="22" customFormat="1" ht="15.75">
      <c r="A9" s="19">
        <v>2</v>
      </c>
      <c r="B9" s="20" t="s">
        <v>38</v>
      </c>
      <c r="C9" s="20"/>
      <c r="D9" s="21">
        <v>31002965071.774002</v>
      </c>
      <c r="E9" s="21">
        <v>32293404141.131962</v>
      </c>
      <c r="F9" s="21">
        <v>33717542823.942791</v>
      </c>
      <c r="G9" s="21">
        <v>35248498692.658005</v>
      </c>
      <c r="H9" s="21">
        <v>35319188315.417839</v>
      </c>
      <c r="I9" s="21">
        <v>36814078353.386833</v>
      </c>
      <c r="J9" s="21">
        <v>38211558680.127533</v>
      </c>
      <c r="K9" s="21">
        <v>39638346354.284798</v>
      </c>
      <c r="L9" s="21">
        <v>41117896806.491768</v>
      </c>
      <c r="M9" s="21">
        <v>42685813321.962952</v>
      </c>
      <c r="N9" s="21">
        <v>44363674951.350159</v>
      </c>
      <c r="O9" s="21">
        <v>46247038522.798584</v>
      </c>
      <c r="P9" s="21">
        <v>48272387201.935127</v>
      </c>
      <c r="Q9" s="21">
        <v>50425685472.641479</v>
      </c>
      <c r="R9" s="21">
        <v>50504079166.092819</v>
      </c>
      <c r="S9" s="21">
        <v>52716225427.460335</v>
      </c>
      <c r="T9" s="21">
        <v>55010341192.920334</v>
      </c>
      <c r="U9" s="21">
        <v>57378616532.150764</v>
      </c>
      <c r="V9" s="21">
        <v>59824567837.868202</v>
      </c>
      <c r="W9" s="21">
        <v>62361130822.576324</v>
      </c>
      <c r="X9" s="21">
        <v>64988829055.245842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36725575270.993912</v>
      </c>
      <c r="E10" s="21">
        <f t="shared" ref="E10:X10" si="1">+E13+E16+E19+E23</f>
        <v>36276147855.786591</v>
      </c>
      <c r="F10" s="21">
        <f t="shared" si="1"/>
        <v>35826720440.579254</v>
      </c>
      <c r="G10" s="21">
        <f t="shared" si="1"/>
        <v>35377293025.371925</v>
      </c>
      <c r="H10" s="21">
        <f t="shared" si="1"/>
        <v>34927865610.164597</v>
      </c>
      <c r="I10" s="21">
        <f t="shared" si="1"/>
        <v>34478438194.957268</v>
      </c>
      <c r="J10" s="21">
        <f t="shared" si="1"/>
        <v>34029010779.749931</v>
      </c>
      <c r="K10" s="21">
        <f t="shared" si="1"/>
        <v>33579583364.542603</v>
      </c>
      <c r="L10" s="21">
        <f t="shared" si="1"/>
        <v>33130155949.335274</v>
      </c>
      <c r="M10" s="21">
        <f t="shared" si="1"/>
        <v>32680728534.127941</v>
      </c>
      <c r="N10" s="21">
        <f t="shared" si="1"/>
        <v>32231301118.920609</v>
      </c>
      <c r="O10" s="21">
        <f t="shared" si="1"/>
        <v>31910284364.765602</v>
      </c>
      <c r="P10" s="21">
        <f t="shared" si="1"/>
        <v>31589267610.610584</v>
      </c>
      <c r="Q10" s="21">
        <f t="shared" si="1"/>
        <v>31268250856.45557</v>
      </c>
      <c r="R10" s="21">
        <f t="shared" si="1"/>
        <v>30947234102.300556</v>
      </c>
      <c r="S10" s="21">
        <f t="shared" si="1"/>
        <v>30626217348.145542</v>
      </c>
      <c r="T10" s="21">
        <f t="shared" si="1"/>
        <v>30300798823.076942</v>
      </c>
      <c r="U10" s="21">
        <f t="shared" si="1"/>
        <v>29975380298.008347</v>
      </c>
      <c r="V10" s="21">
        <f t="shared" si="1"/>
        <v>29649961772.939743</v>
      </c>
      <c r="W10" s="21">
        <f t="shared" si="1"/>
        <v>29324543247.871147</v>
      </c>
      <c r="X10" s="21">
        <f t="shared" si="1"/>
        <v>28999124722.802551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36725575270.993912</v>
      </c>
      <c r="E11" s="38">
        <f t="shared" ref="E11:X11" si="2">+E13+E16</f>
        <v>36276147855.786591</v>
      </c>
      <c r="F11" s="38">
        <f t="shared" si="2"/>
        <v>35826720440.579254</v>
      </c>
      <c r="G11" s="38">
        <f t="shared" si="2"/>
        <v>35377293025.371925</v>
      </c>
      <c r="H11" s="38">
        <f t="shared" si="2"/>
        <v>34927865610.164597</v>
      </c>
      <c r="I11" s="38">
        <f t="shared" si="2"/>
        <v>34478438194.957268</v>
      </c>
      <c r="J11" s="38">
        <f t="shared" si="2"/>
        <v>34029010779.749931</v>
      </c>
      <c r="K11" s="38">
        <f t="shared" si="2"/>
        <v>33579583364.542603</v>
      </c>
      <c r="L11" s="38">
        <f t="shared" si="2"/>
        <v>33130155949.335274</v>
      </c>
      <c r="M11" s="38">
        <f t="shared" si="2"/>
        <v>32680728534.127941</v>
      </c>
      <c r="N11" s="38">
        <f t="shared" si="2"/>
        <v>32231301118.920609</v>
      </c>
      <c r="O11" s="38">
        <f t="shared" si="2"/>
        <v>31910284364.765602</v>
      </c>
      <c r="P11" s="38">
        <f t="shared" si="2"/>
        <v>31589267610.610584</v>
      </c>
      <c r="Q11" s="38">
        <f t="shared" si="2"/>
        <v>31268250856.45557</v>
      </c>
      <c r="R11" s="38">
        <f t="shared" si="2"/>
        <v>30947234102.300556</v>
      </c>
      <c r="S11" s="38">
        <f t="shared" si="2"/>
        <v>30626217348.145542</v>
      </c>
      <c r="T11" s="38">
        <f t="shared" si="2"/>
        <v>30300798823.076942</v>
      </c>
      <c r="U11" s="38">
        <f t="shared" si="2"/>
        <v>29975380298.008347</v>
      </c>
      <c r="V11" s="38">
        <f t="shared" si="2"/>
        <v>29649961772.939743</v>
      </c>
      <c r="W11" s="38">
        <f t="shared" si="2"/>
        <v>29324543247.871147</v>
      </c>
      <c r="X11" s="38">
        <f t="shared" si="2"/>
        <v>28999124722.802551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0</v>
      </c>
      <c r="E12" s="38">
        <f t="shared" ref="E12:X12" si="3">+E23+E19</f>
        <v>0</v>
      </c>
      <c r="F12" s="38">
        <f t="shared" si="3"/>
        <v>0</v>
      </c>
      <c r="G12" s="38">
        <f t="shared" si="3"/>
        <v>0</v>
      </c>
      <c r="H12" s="38">
        <f t="shared" si="3"/>
        <v>0</v>
      </c>
      <c r="I12" s="38">
        <f t="shared" si="3"/>
        <v>0</v>
      </c>
      <c r="J12" s="38">
        <f t="shared" si="3"/>
        <v>0</v>
      </c>
      <c r="K12" s="38">
        <f t="shared" si="3"/>
        <v>0</v>
      </c>
      <c r="L12" s="38">
        <f t="shared" si="3"/>
        <v>0</v>
      </c>
      <c r="M12" s="38">
        <f t="shared" si="3"/>
        <v>0</v>
      </c>
      <c r="N12" s="38">
        <f t="shared" si="3"/>
        <v>0</v>
      </c>
      <c r="O12" s="38">
        <f t="shared" si="3"/>
        <v>0</v>
      </c>
      <c r="P12" s="38">
        <f t="shared" si="3"/>
        <v>0</v>
      </c>
      <c r="Q12" s="38">
        <f t="shared" si="3"/>
        <v>0</v>
      </c>
      <c r="R12" s="38">
        <f t="shared" si="3"/>
        <v>0</v>
      </c>
      <c r="S12" s="38">
        <f t="shared" si="3"/>
        <v>0</v>
      </c>
      <c r="T12" s="38">
        <f t="shared" si="3"/>
        <v>0</v>
      </c>
      <c r="U12" s="38">
        <f t="shared" si="3"/>
        <v>0</v>
      </c>
      <c r="V12" s="38">
        <f t="shared" si="3"/>
        <v>0</v>
      </c>
      <c r="W12" s="38">
        <f t="shared" si="3"/>
        <v>0</v>
      </c>
      <c r="X12" s="38">
        <f t="shared" si="3"/>
        <v>0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36725575270.993912</v>
      </c>
      <c r="E16" s="13">
        <f t="shared" ref="E16:X16" si="5">+E17+E18</f>
        <v>36276147855.786591</v>
      </c>
      <c r="F16" s="13">
        <f t="shared" si="5"/>
        <v>35826720440.579254</v>
      </c>
      <c r="G16" s="13">
        <f t="shared" si="5"/>
        <v>35377293025.371925</v>
      </c>
      <c r="H16" s="13">
        <f t="shared" si="5"/>
        <v>34927865610.164597</v>
      </c>
      <c r="I16" s="13">
        <f t="shared" si="5"/>
        <v>34478438194.957268</v>
      </c>
      <c r="J16" s="13">
        <f t="shared" si="5"/>
        <v>34029010779.749931</v>
      </c>
      <c r="K16" s="13">
        <f t="shared" si="5"/>
        <v>33579583364.542603</v>
      </c>
      <c r="L16" s="13">
        <f t="shared" si="5"/>
        <v>33130155949.335274</v>
      </c>
      <c r="M16" s="13">
        <f t="shared" si="5"/>
        <v>32680728534.127941</v>
      </c>
      <c r="N16" s="13">
        <f t="shared" si="5"/>
        <v>32231301118.920609</v>
      </c>
      <c r="O16" s="13">
        <f t="shared" si="5"/>
        <v>31910284364.765602</v>
      </c>
      <c r="P16" s="13">
        <f t="shared" si="5"/>
        <v>31589267610.610584</v>
      </c>
      <c r="Q16" s="13">
        <f t="shared" si="5"/>
        <v>31268250856.45557</v>
      </c>
      <c r="R16" s="13">
        <f t="shared" si="5"/>
        <v>30947234102.300556</v>
      </c>
      <c r="S16" s="13">
        <f t="shared" si="5"/>
        <v>30626217348.145542</v>
      </c>
      <c r="T16" s="13">
        <f t="shared" si="5"/>
        <v>30300798823.076942</v>
      </c>
      <c r="U16" s="13">
        <f t="shared" si="5"/>
        <v>29975380298.008347</v>
      </c>
      <c r="V16" s="13">
        <f t="shared" si="5"/>
        <v>29649961772.939743</v>
      </c>
      <c r="W16" s="13">
        <f t="shared" si="5"/>
        <v>29324543247.871147</v>
      </c>
      <c r="X16" s="13">
        <f t="shared" si="5"/>
        <v>28999124722.802551</v>
      </c>
    </row>
    <row r="17" spans="1:24">
      <c r="A17" s="8" t="s">
        <v>45</v>
      </c>
      <c r="B17" s="2" t="s">
        <v>7</v>
      </c>
      <c r="C17" s="2"/>
      <c r="D17" s="14">
        <v>12676874010.883408</v>
      </c>
      <c r="E17" s="14">
        <v>12521416983.188818</v>
      </c>
      <c r="F17" s="14">
        <v>12365959955.494228</v>
      </c>
      <c r="G17" s="14">
        <v>12210502927.799637</v>
      </c>
      <c r="H17" s="14">
        <v>12055045900.105045</v>
      </c>
      <c r="I17" s="14">
        <v>11899588872.410458</v>
      </c>
      <c r="J17" s="14">
        <v>11744131844.715866</v>
      </c>
      <c r="K17" s="14">
        <v>11588674817.021276</v>
      </c>
      <c r="L17" s="14">
        <v>11433217789.326687</v>
      </c>
      <c r="M17" s="14">
        <v>11277760761.632095</v>
      </c>
      <c r="N17" s="14">
        <v>11122303733.937506</v>
      </c>
      <c r="O17" s="14">
        <v>11012042421.185652</v>
      </c>
      <c r="P17" s="14">
        <v>10901781108.433796</v>
      </c>
      <c r="Q17" s="14">
        <v>10791519795.681942</v>
      </c>
      <c r="R17" s="14">
        <v>10681258482.930088</v>
      </c>
      <c r="S17" s="14">
        <v>10570997170.178234</v>
      </c>
      <c r="T17" s="14">
        <v>10458006748.746153</v>
      </c>
      <c r="U17" s="14">
        <v>10345016327.314072</v>
      </c>
      <c r="V17" s="14">
        <v>10232025905.88199</v>
      </c>
      <c r="W17" s="14">
        <v>10119035484.449909</v>
      </c>
      <c r="X17" s="14">
        <v>10006045063.01783</v>
      </c>
    </row>
    <row r="18" spans="1:24">
      <c r="A18" s="8" t="s">
        <v>46</v>
      </c>
      <c r="B18" s="2" t="s">
        <v>62</v>
      </c>
      <c r="C18" s="2"/>
      <c r="D18" s="14">
        <v>24048701260.110508</v>
      </c>
      <c r="E18" s="14">
        <v>23754730872.597771</v>
      </c>
      <c r="F18" s="14">
        <v>23460760485.085026</v>
      </c>
      <c r="G18" s="14">
        <v>23166790097.572289</v>
      </c>
      <c r="H18" s="14">
        <v>22872819710.059547</v>
      </c>
      <c r="I18" s="14">
        <v>22578849322.54681</v>
      </c>
      <c r="J18" s="14">
        <v>22284878935.034065</v>
      </c>
      <c r="K18" s="14">
        <v>21990908547.521328</v>
      </c>
      <c r="L18" s="14">
        <v>21696938160.008587</v>
      </c>
      <c r="M18" s="14">
        <v>21402967772.495846</v>
      </c>
      <c r="N18" s="14">
        <v>21108997384.983105</v>
      </c>
      <c r="O18" s="14">
        <v>20898241943.579948</v>
      </c>
      <c r="P18" s="14">
        <v>20687486502.176788</v>
      </c>
      <c r="Q18" s="14">
        <v>20476731060.773628</v>
      </c>
      <c r="R18" s="14">
        <v>20265975619.370468</v>
      </c>
      <c r="S18" s="14">
        <v>20055220177.967308</v>
      </c>
      <c r="T18" s="14">
        <v>19842792074.330791</v>
      </c>
      <c r="U18" s="14">
        <v>19630363970.694275</v>
      </c>
      <c r="V18" s="14">
        <v>19417935867.057755</v>
      </c>
      <c r="W18" s="14">
        <v>19205507763.421238</v>
      </c>
      <c r="X18" s="14">
        <v>18993079659.784721</v>
      </c>
    </row>
    <row r="19" spans="1:24" ht="15.75">
      <c r="A19" s="15" t="s">
        <v>48</v>
      </c>
      <c r="B19" s="10" t="s">
        <v>12</v>
      </c>
      <c r="C19" s="10"/>
      <c r="D19" s="13">
        <f>+D20+D21+D22</f>
        <v>0</v>
      </c>
      <c r="E19" s="13">
        <f t="shared" ref="E19:X19" si="6">+E20+E21+E22</f>
        <v>0</v>
      </c>
      <c r="F19" s="13">
        <f t="shared" si="6"/>
        <v>0</v>
      </c>
      <c r="G19" s="13">
        <f t="shared" si="6"/>
        <v>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0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2290380289.2385139</v>
      </c>
      <c r="E35" s="11">
        <v>2386845301.420507</v>
      </c>
      <c r="F35" s="11">
        <v>2457645310.3614202</v>
      </c>
      <c r="G35" s="11">
        <v>2601015328.4667668</v>
      </c>
      <c r="H35" s="11">
        <v>2554990897.6546149</v>
      </c>
      <c r="I35" s="11">
        <v>2813857855.345386</v>
      </c>
      <c r="J35" s="11">
        <v>2935762195.7399602</v>
      </c>
      <c r="K35" s="11">
        <v>3104117453.252995</v>
      </c>
      <c r="L35" s="11">
        <v>3227071922.6070089</v>
      </c>
      <c r="M35" s="11">
        <v>3399444335.5325718</v>
      </c>
      <c r="N35" s="11">
        <v>3564714018.008822</v>
      </c>
      <c r="O35" s="11">
        <v>3787451984.9683518</v>
      </c>
      <c r="P35" s="11">
        <v>3954899567.684412</v>
      </c>
      <c r="Q35" s="11">
        <v>4108448873.2795911</v>
      </c>
      <c r="R35" s="11">
        <v>4236626607.500895</v>
      </c>
      <c r="S35" s="11">
        <v>4358015992.898139</v>
      </c>
      <c r="T35" s="11">
        <v>4521535484.9845181</v>
      </c>
      <c r="U35" s="11">
        <v>4730719643.0715179</v>
      </c>
      <c r="V35" s="11">
        <v>4968129552.3955545</v>
      </c>
      <c r="W35" s="11">
        <v>5100605219.1251192</v>
      </c>
      <c r="X35" s="11">
        <v>5230812507.672699</v>
      </c>
    </row>
    <row r="36" spans="1:24" ht="15.75">
      <c r="A36" s="25">
        <v>5</v>
      </c>
      <c r="B36" s="9" t="s">
        <v>9</v>
      </c>
      <c r="C36" s="10"/>
      <c r="D36" s="11">
        <v>4773137</v>
      </c>
      <c r="E36" s="11">
        <v>4934076.9999999981</v>
      </c>
      <c r="F36" s="11">
        <v>5108334.9999999981</v>
      </c>
      <c r="G36" s="11">
        <v>5290562</v>
      </c>
      <c r="H36" s="11">
        <v>5473217</v>
      </c>
      <c r="I36" s="11">
        <v>5651141.0000000009</v>
      </c>
      <c r="J36" s="11">
        <v>5821985.0000000019</v>
      </c>
      <c r="K36" s="11">
        <v>5988093</v>
      </c>
      <c r="L36" s="11">
        <v>6154708.0000000009</v>
      </c>
      <c r="M36" s="11">
        <v>6329476</v>
      </c>
      <c r="N36" s="11">
        <v>6517810.0000000009</v>
      </c>
      <c r="O36" s="11">
        <v>6721337</v>
      </c>
      <c r="P36" s="11">
        <v>6937985.0000000009</v>
      </c>
      <c r="Q36" s="11">
        <v>7164976.0000000019</v>
      </c>
      <c r="R36" s="11">
        <v>7397985.0000000009</v>
      </c>
      <c r="S36" s="11">
        <v>7633757</v>
      </c>
      <c r="T36" s="11">
        <v>7871707.0000000009</v>
      </c>
      <c r="U36" s="11">
        <v>8112572.9999999991</v>
      </c>
      <c r="V36" s="11">
        <v>8355980.0000000009</v>
      </c>
      <c r="W36" s="11">
        <v>8601770.9999999981</v>
      </c>
      <c r="X36" s="11">
        <v>8849891.9999999981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15559.062814876508</v>
      </c>
      <c r="E39" s="11">
        <f t="shared" si="8"/>
        <v>15242.952815670726</v>
      </c>
      <c r="F39" s="11">
        <f t="shared" si="8"/>
        <v>14937.93339376284</v>
      </c>
      <c r="G39" s="11">
        <f t="shared" si="8"/>
        <v>14656.270756530461</v>
      </c>
      <c r="H39" s="11">
        <f t="shared" si="8"/>
        <v>14122.785506023321</v>
      </c>
      <c r="I39" s="11">
        <f t="shared" si="8"/>
        <v>13897.476487271379</v>
      </c>
      <c r="J39" s="11">
        <f t="shared" si="8"/>
        <v>13685.769149919168</v>
      </c>
      <c r="K39" s="11">
        <f t="shared" si="8"/>
        <v>13507.13178629745</v>
      </c>
      <c r="L39" s="11">
        <f t="shared" si="8"/>
        <v>13347.758023054259</v>
      </c>
      <c r="M39" s="11">
        <f t="shared" si="8"/>
        <v>13198.682279319461</v>
      </c>
      <c r="N39" s="11">
        <f t="shared" si="8"/>
        <v>13052.850065719667</v>
      </c>
      <c r="O39" s="11">
        <f t="shared" si="8"/>
        <v>12940.940850341618</v>
      </c>
      <c r="P39" s="11">
        <f t="shared" si="8"/>
        <v>12837.19313659438</v>
      </c>
      <c r="Q39" s="11">
        <f t="shared" si="8"/>
        <v>12746.277154350586</v>
      </c>
      <c r="R39" s="11">
        <f t="shared" si="8"/>
        <v>12369.577097488329</v>
      </c>
      <c r="S39" s="11">
        <f t="shared" si="8"/>
        <v>12293.067076733481</v>
      </c>
      <c r="T39" s="11">
        <f t="shared" si="8"/>
        <v>12230.730257982654</v>
      </c>
      <c r="U39" s="11">
        <f t="shared" si="8"/>
        <v>12181.072163266859</v>
      </c>
      <c r="V39" s="11">
        <f t="shared" si="8"/>
        <v>12146.814862538713</v>
      </c>
      <c r="W39" s="11">
        <f t="shared" si="8"/>
        <v>12122.210515734138</v>
      </c>
      <c r="X39" s="11">
        <f t="shared" si="8"/>
        <v>12096.583337021628</v>
      </c>
    </row>
    <row r="40" spans="1:24" ht="15.75">
      <c r="B40" s="20" t="s">
        <v>5</v>
      </c>
      <c r="C40" s="7"/>
      <c r="D40" s="11">
        <f t="shared" ref="D40:X40" si="9">+D8/D36</f>
        <v>1369.5391655934668</v>
      </c>
      <c r="E40" s="11">
        <f t="shared" si="9"/>
        <v>1345.8142025281704</v>
      </c>
      <c r="F40" s="11">
        <f t="shared" si="9"/>
        <v>1324.0526939806075</v>
      </c>
      <c r="G40" s="11">
        <f t="shared" si="9"/>
        <v>1306.8776829723149</v>
      </c>
      <c r="H40" s="11">
        <f t="shared" si="9"/>
        <v>1288.0936007722694</v>
      </c>
      <c r="I40" s="11">
        <f t="shared" si="9"/>
        <v>1281.8796461477746</v>
      </c>
      <c r="J40" s="11">
        <f t="shared" si="9"/>
        <v>1277.5321895220807</v>
      </c>
      <c r="K40" s="11">
        <f t="shared" si="9"/>
        <v>1279.8785157107382</v>
      </c>
      <c r="L40" s="11">
        <f t="shared" si="9"/>
        <v>1284.1389600821358</v>
      </c>
      <c r="M40" s="11">
        <f t="shared" si="9"/>
        <v>1291.4498550096284</v>
      </c>
      <c r="N40" s="11">
        <f t="shared" si="9"/>
        <v>1301.2070951097912</v>
      </c>
      <c r="O40" s="11">
        <f t="shared" si="9"/>
        <v>1312.7003845586662</v>
      </c>
      <c r="P40" s="11">
        <f t="shared" si="9"/>
        <v>1326.4079716587823</v>
      </c>
      <c r="Q40" s="11">
        <f t="shared" si="9"/>
        <v>1344.4334734928937</v>
      </c>
      <c r="R40" s="11">
        <f t="shared" si="9"/>
        <v>1359.6448972482144</v>
      </c>
      <c r="S40" s="11">
        <f t="shared" si="9"/>
        <v>1375.4490839671575</v>
      </c>
      <c r="T40" s="11">
        <f t="shared" si="9"/>
        <v>1393.0377452916612</v>
      </c>
      <c r="U40" s="11">
        <f t="shared" si="9"/>
        <v>1413.3420201717993</v>
      </c>
      <c r="V40" s="11">
        <f t="shared" si="9"/>
        <v>1438.9709458697002</v>
      </c>
      <c r="W40" s="11">
        <f t="shared" si="9"/>
        <v>1463.2806197339444</v>
      </c>
      <c r="X40" s="11">
        <f t="shared" si="9"/>
        <v>1476.3459625939611</v>
      </c>
    </row>
    <row r="41" spans="1:24" ht="15.75">
      <c r="B41" s="20" t="s">
        <v>38</v>
      </c>
      <c r="C41" s="7"/>
      <c r="D41" s="37">
        <f>+D9/D36</f>
        <v>6495.3017421821332</v>
      </c>
      <c r="E41" s="37">
        <f t="shared" ref="E41:X41" si="10">+E9/E36</f>
        <v>6544.9736883173846</v>
      </c>
      <c r="F41" s="37">
        <f t="shared" si="10"/>
        <v>6600.495626058746</v>
      </c>
      <c r="G41" s="37">
        <f t="shared" si="10"/>
        <v>6662.5244525360449</v>
      </c>
      <c r="H41" s="37">
        <f t="shared" si="10"/>
        <v>6453.0948280358407</v>
      </c>
      <c r="I41" s="37">
        <f t="shared" si="10"/>
        <v>6514.4505071430403</v>
      </c>
      <c r="J41" s="37">
        <f t="shared" si="10"/>
        <v>6563.3213895479839</v>
      </c>
      <c r="K41" s="37">
        <f t="shared" si="10"/>
        <v>6619.5275113938269</v>
      </c>
      <c r="L41" s="37">
        <f t="shared" si="10"/>
        <v>6680.7225958553618</v>
      </c>
      <c r="M41" s="37">
        <f t="shared" si="10"/>
        <v>6743.9726956801715</v>
      </c>
      <c r="N41" s="37">
        <f t="shared" si="10"/>
        <v>6806.5308671701314</v>
      </c>
      <c r="O41" s="37">
        <f t="shared" si="10"/>
        <v>6880.6308213378652</v>
      </c>
      <c r="P41" s="37">
        <f t="shared" si="10"/>
        <v>6957.6955271501911</v>
      </c>
      <c r="Q41" s="37">
        <f t="shared" si="10"/>
        <v>7037.8024256663894</v>
      </c>
      <c r="R41" s="37">
        <f t="shared" si="10"/>
        <v>6826.7344643295182</v>
      </c>
      <c r="S41" s="37">
        <f t="shared" si="10"/>
        <v>6905.6724529560388</v>
      </c>
      <c r="T41" s="37">
        <f t="shared" si="10"/>
        <v>6988.3623962274414</v>
      </c>
      <c r="U41" s="37">
        <f t="shared" si="10"/>
        <v>7072.8012594956954</v>
      </c>
      <c r="V41" s="37">
        <f t="shared" si="10"/>
        <v>7159.4915064263196</v>
      </c>
      <c r="W41" s="37">
        <f t="shared" si="10"/>
        <v>7249.8013284213612</v>
      </c>
      <c r="X41" s="37">
        <f t="shared" si="10"/>
        <v>7343.4601298237149</v>
      </c>
    </row>
    <row r="42" spans="1:24" ht="15.75">
      <c r="B42" s="20" t="s">
        <v>10</v>
      </c>
      <c r="C42" s="9"/>
      <c r="D42" s="11">
        <f t="shared" ref="D42:X42" si="11">+D10/D36</f>
        <v>7694.2219071009094</v>
      </c>
      <c r="E42" s="11">
        <f t="shared" si="11"/>
        <v>7352.1649248251706</v>
      </c>
      <c r="F42" s="11">
        <f t="shared" si="11"/>
        <v>7013.385073723487</v>
      </c>
      <c r="G42" s="11">
        <f t="shared" si="11"/>
        <v>6686.8686210221003</v>
      </c>
      <c r="H42" s="11">
        <f t="shared" si="11"/>
        <v>6381.5970772152095</v>
      </c>
      <c r="I42" s="11">
        <f t="shared" si="11"/>
        <v>6101.146333980565</v>
      </c>
      <c r="J42" s="11">
        <f t="shared" si="11"/>
        <v>5844.9155708491044</v>
      </c>
      <c r="K42" s="11">
        <f t="shared" si="11"/>
        <v>5607.7257591928856</v>
      </c>
      <c r="L42" s="11">
        <f t="shared" si="11"/>
        <v>5382.8964671167614</v>
      </c>
      <c r="M42" s="11">
        <f t="shared" si="11"/>
        <v>5163.2597286296595</v>
      </c>
      <c r="N42" s="11">
        <f t="shared" si="11"/>
        <v>4945.1121034397447</v>
      </c>
      <c r="O42" s="11">
        <f t="shared" si="11"/>
        <v>4747.6096444450859</v>
      </c>
      <c r="P42" s="11">
        <f t="shared" si="11"/>
        <v>4553.089637785406</v>
      </c>
      <c r="Q42" s="11">
        <f t="shared" si="11"/>
        <v>4364.0412551913032</v>
      </c>
      <c r="R42" s="11">
        <f t="shared" si="11"/>
        <v>4183.1977359105958</v>
      </c>
      <c r="S42" s="11">
        <f t="shared" si="11"/>
        <v>4011.945539810285</v>
      </c>
      <c r="T42" s="11">
        <f t="shared" si="11"/>
        <v>3849.3301164635495</v>
      </c>
      <c r="U42" s="11">
        <f t="shared" si="11"/>
        <v>3694.9288835993648</v>
      </c>
      <c r="V42" s="11">
        <f t="shared" si="11"/>
        <v>3548.3524102426932</v>
      </c>
      <c r="W42" s="11">
        <f t="shared" si="11"/>
        <v>3409.128567578834</v>
      </c>
      <c r="X42" s="11">
        <f t="shared" si="11"/>
        <v>3276.7772446039521</v>
      </c>
    </row>
    <row r="43" spans="1:24" ht="15.75">
      <c r="B43" s="26" t="s">
        <v>32</v>
      </c>
      <c r="C43" s="9"/>
      <c r="D43" s="11">
        <f t="shared" ref="D43:X43" si="12">+D11/D36</f>
        <v>7694.2219071009094</v>
      </c>
      <c r="E43" s="11">
        <f t="shared" si="12"/>
        <v>7352.1649248251706</v>
      </c>
      <c r="F43" s="11">
        <f t="shared" si="12"/>
        <v>7013.385073723487</v>
      </c>
      <c r="G43" s="11">
        <f t="shared" si="12"/>
        <v>6686.8686210221003</v>
      </c>
      <c r="H43" s="11">
        <f t="shared" si="12"/>
        <v>6381.5970772152095</v>
      </c>
      <c r="I43" s="11">
        <f t="shared" si="12"/>
        <v>6101.146333980565</v>
      </c>
      <c r="J43" s="11">
        <f t="shared" si="12"/>
        <v>5844.9155708491044</v>
      </c>
      <c r="K43" s="11">
        <f t="shared" si="12"/>
        <v>5607.7257591928856</v>
      </c>
      <c r="L43" s="11">
        <f t="shared" si="12"/>
        <v>5382.8964671167614</v>
      </c>
      <c r="M43" s="11">
        <f t="shared" si="12"/>
        <v>5163.2597286296595</v>
      </c>
      <c r="N43" s="11">
        <f t="shared" si="12"/>
        <v>4945.1121034397447</v>
      </c>
      <c r="O43" s="11">
        <f t="shared" si="12"/>
        <v>4747.6096444450859</v>
      </c>
      <c r="P43" s="11">
        <f t="shared" si="12"/>
        <v>4553.089637785406</v>
      </c>
      <c r="Q43" s="11">
        <f t="shared" si="12"/>
        <v>4364.0412551913032</v>
      </c>
      <c r="R43" s="11">
        <f t="shared" si="12"/>
        <v>4183.1977359105958</v>
      </c>
      <c r="S43" s="11">
        <f t="shared" si="12"/>
        <v>4011.945539810285</v>
      </c>
      <c r="T43" s="11">
        <f t="shared" si="12"/>
        <v>3849.3301164635495</v>
      </c>
      <c r="U43" s="11">
        <f t="shared" si="12"/>
        <v>3694.9288835993648</v>
      </c>
      <c r="V43" s="11">
        <f t="shared" si="12"/>
        <v>3548.3524102426932</v>
      </c>
      <c r="W43" s="11">
        <f t="shared" si="12"/>
        <v>3409.128567578834</v>
      </c>
      <c r="X43" s="11">
        <f t="shared" si="12"/>
        <v>3276.7772446039521</v>
      </c>
    </row>
    <row r="44" spans="1:24" ht="15.75">
      <c r="B44" s="26" t="s">
        <v>33</v>
      </c>
      <c r="C44" s="9"/>
      <c r="D44" s="11">
        <f t="shared" ref="D44:X44" si="13">+D12/D36</f>
        <v>0</v>
      </c>
      <c r="E44" s="11">
        <f t="shared" si="13"/>
        <v>0</v>
      </c>
      <c r="F44" s="11">
        <f t="shared" si="13"/>
        <v>0</v>
      </c>
      <c r="G44" s="11">
        <f t="shared" si="13"/>
        <v>0</v>
      </c>
      <c r="H44" s="11">
        <f t="shared" si="13"/>
        <v>0</v>
      </c>
      <c r="I44" s="11">
        <f t="shared" si="13"/>
        <v>0</v>
      </c>
      <c r="J44" s="11">
        <f t="shared" si="13"/>
        <v>0</v>
      </c>
      <c r="K44" s="11">
        <f t="shared" si="13"/>
        <v>0</v>
      </c>
      <c r="L44" s="11">
        <f t="shared" si="13"/>
        <v>0</v>
      </c>
      <c r="M44" s="11">
        <f t="shared" si="13"/>
        <v>0</v>
      </c>
      <c r="N44" s="11">
        <f t="shared" si="13"/>
        <v>0</v>
      </c>
      <c r="O44" s="11">
        <f t="shared" si="13"/>
        <v>0</v>
      </c>
      <c r="P44" s="11">
        <f t="shared" si="13"/>
        <v>0</v>
      </c>
      <c r="Q44" s="11">
        <f t="shared" si="13"/>
        <v>0</v>
      </c>
      <c r="R44" s="11">
        <f t="shared" si="13"/>
        <v>0</v>
      </c>
      <c r="S44" s="11">
        <f t="shared" si="13"/>
        <v>0</v>
      </c>
      <c r="T44" s="11">
        <f t="shared" si="13"/>
        <v>0</v>
      </c>
      <c r="U44" s="11">
        <f t="shared" si="13"/>
        <v>0</v>
      </c>
      <c r="V44" s="11">
        <f t="shared" si="13"/>
        <v>0</v>
      </c>
      <c r="W44" s="11">
        <f t="shared" si="13"/>
        <v>0</v>
      </c>
      <c r="X44" s="11">
        <f t="shared" si="13"/>
        <v>0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7694.2219071009094</v>
      </c>
      <c r="E46" s="11">
        <f t="shared" si="15"/>
        <v>7352.1649248251706</v>
      </c>
      <c r="F46" s="11">
        <f t="shared" si="15"/>
        <v>7013.385073723487</v>
      </c>
      <c r="G46" s="11">
        <f t="shared" si="15"/>
        <v>6686.8686210221003</v>
      </c>
      <c r="H46" s="11">
        <f t="shared" si="15"/>
        <v>6381.5970772152095</v>
      </c>
      <c r="I46" s="11">
        <f t="shared" si="15"/>
        <v>6101.146333980565</v>
      </c>
      <c r="J46" s="11">
        <f t="shared" si="15"/>
        <v>5844.9155708491044</v>
      </c>
      <c r="K46" s="11">
        <f t="shared" si="15"/>
        <v>5607.7257591928856</v>
      </c>
      <c r="L46" s="11">
        <f t="shared" si="15"/>
        <v>5382.8964671167614</v>
      </c>
      <c r="M46" s="11">
        <f t="shared" si="15"/>
        <v>5163.2597286296595</v>
      </c>
      <c r="N46" s="11">
        <f t="shared" si="15"/>
        <v>4945.1121034397447</v>
      </c>
      <c r="O46" s="11">
        <f t="shared" si="15"/>
        <v>4747.6096444450859</v>
      </c>
      <c r="P46" s="11">
        <f t="shared" si="15"/>
        <v>4553.089637785406</v>
      </c>
      <c r="Q46" s="11">
        <f t="shared" si="15"/>
        <v>4364.0412551913032</v>
      </c>
      <c r="R46" s="11">
        <f t="shared" si="15"/>
        <v>4183.1977359105958</v>
      </c>
      <c r="S46" s="11">
        <f t="shared" si="15"/>
        <v>4011.945539810285</v>
      </c>
      <c r="T46" s="11">
        <f t="shared" si="15"/>
        <v>3849.3301164635495</v>
      </c>
      <c r="U46" s="11">
        <f t="shared" si="15"/>
        <v>3694.9288835993648</v>
      </c>
      <c r="V46" s="11">
        <f t="shared" si="15"/>
        <v>3548.3524102426932</v>
      </c>
      <c r="W46" s="11">
        <f t="shared" si="15"/>
        <v>3409.128567578834</v>
      </c>
      <c r="X46" s="11">
        <f t="shared" si="15"/>
        <v>3276.7772446039521</v>
      </c>
    </row>
    <row r="47" spans="1:24" ht="15.75">
      <c r="B47" s="10" t="s">
        <v>12</v>
      </c>
      <c r="C47" s="9"/>
      <c r="D47" s="11">
        <f t="shared" ref="D47:X47" si="16">+D19/D36</f>
        <v>0</v>
      </c>
      <c r="E47" s="11">
        <f t="shared" si="16"/>
        <v>0</v>
      </c>
      <c r="F47" s="11">
        <f t="shared" si="16"/>
        <v>0</v>
      </c>
      <c r="G47" s="11">
        <f t="shared" si="16"/>
        <v>0</v>
      </c>
      <c r="H47" s="11">
        <f t="shared" si="16"/>
        <v>0</v>
      </c>
      <c r="I47" s="11">
        <f t="shared" si="16"/>
        <v>0</v>
      </c>
      <c r="J47" s="11">
        <f t="shared" si="16"/>
        <v>0</v>
      </c>
      <c r="K47" s="11">
        <f t="shared" si="16"/>
        <v>0</v>
      </c>
      <c r="L47" s="11">
        <f t="shared" si="16"/>
        <v>0</v>
      </c>
      <c r="M47" s="11">
        <f t="shared" si="16"/>
        <v>0</v>
      </c>
      <c r="N47" s="11">
        <f t="shared" si="16"/>
        <v>0</v>
      </c>
      <c r="O47" s="11">
        <f t="shared" si="16"/>
        <v>0</v>
      </c>
      <c r="P47" s="11">
        <f t="shared" si="16"/>
        <v>0</v>
      </c>
      <c r="Q47" s="11">
        <f t="shared" si="16"/>
        <v>0</v>
      </c>
      <c r="R47" s="11">
        <f t="shared" si="16"/>
        <v>0</v>
      </c>
      <c r="S47" s="11">
        <f t="shared" si="16"/>
        <v>0</v>
      </c>
      <c r="T47" s="11">
        <f t="shared" si="16"/>
        <v>0</v>
      </c>
      <c r="U47" s="11">
        <f t="shared" si="16"/>
        <v>0</v>
      </c>
      <c r="V47" s="11">
        <f t="shared" si="16"/>
        <v>0</v>
      </c>
      <c r="W47" s="11">
        <f t="shared" si="16"/>
        <v>0</v>
      </c>
      <c r="X47" s="11">
        <f t="shared" si="16"/>
        <v>0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479.84800965036493</v>
      </c>
      <c r="E50" s="11">
        <f t="shared" ref="E50:X50" si="18">+E35/E36</f>
        <v>483.74707192865208</v>
      </c>
      <c r="F50" s="11">
        <f t="shared" si="18"/>
        <v>481.1049608847934</v>
      </c>
      <c r="G50" s="11">
        <f t="shared" si="18"/>
        <v>491.63308708352099</v>
      </c>
      <c r="H50" s="11">
        <f t="shared" si="18"/>
        <v>466.81702875194151</v>
      </c>
      <c r="I50" s="11">
        <f t="shared" si="18"/>
        <v>497.92738410621598</v>
      </c>
      <c r="J50" s="11">
        <f t="shared" si="18"/>
        <v>504.25451040151415</v>
      </c>
      <c r="K50" s="11">
        <f t="shared" si="18"/>
        <v>518.38163723459127</v>
      </c>
      <c r="L50" s="11">
        <f t="shared" si="18"/>
        <v>524.32575560156693</v>
      </c>
      <c r="M50" s="11">
        <f t="shared" si="18"/>
        <v>537.08147965685816</v>
      </c>
      <c r="N50" s="11">
        <f t="shared" si="18"/>
        <v>546.91898321810879</v>
      </c>
      <c r="O50" s="11">
        <f t="shared" si="18"/>
        <v>563.49681394763445</v>
      </c>
      <c r="P50" s="11">
        <f t="shared" si="18"/>
        <v>570.0357622111336</v>
      </c>
      <c r="Q50" s="11">
        <f t="shared" si="18"/>
        <v>573.40720656699898</v>
      </c>
      <c r="R50" s="11">
        <f t="shared" si="18"/>
        <v>572.6730464445244</v>
      </c>
      <c r="S50" s="11">
        <f t="shared" si="18"/>
        <v>570.88744020776915</v>
      </c>
      <c r="T50" s="11">
        <f t="shared" si="18"/>
        <v>574.40342799656003</v>
      </c>
      <c r="U50" s="11">
        <f t="shared" si="18"/>
        <v>583.13430807605903</v>
      </c>
      <c r="V50" s="11">
        <f t="shared" si="18"/>
        <v>594.55977065473519</v>
      </c>
      <c r="W50" s="11">
        <f t="shared" si="18"/>
        <v>592.9715193679441</v>
      </c>
      <c r="X50" s="11">
        <f t="shared" si="18"/>
        <v>591.05947368314776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-2.0316776335881914</v>
      </c>
      <c r="F53" s="32">
        <f>IFERROR(((F39/$D39)-1)*100,0)</f>
        <v>-3.9920747702090864</v>
      </c>
      <c r="G53" s="32">
        <f>IFERROR(((G39/$D39)-1)*100,0)</f>
        <v>-5.8023549945621422</v>
      </c>
      <c r="H53" s="32">
        <f t="shared" ref="H53:X53" si="19">IFERROR(((H39/$D39)-1)*100,0)</f>
        <v>-9.231129959061013</v>
      </c>
      <c r="I53" s="32">
        <f t="shared" si="19"/>
        <v>-10.679218583888195</v>
      </c>
      <c r="J53" s="32">
        <f t="shared" si="19"/>
        <v>-12.039887538510518</v>
      </c>
      <c r="K53" s="32">
        <f t="shared" si="19"/>
        <v>-13.188011726626247</v>
      </c>
      <c r="L53" s="32">
        <f t="shared" si="19"/>
        <v>-14.21232639865655</v>
      </c>
      <c r="M53" s="32">
        <f t="shared" si="19"/>
        <v>-15.170454439583681</v>
      </c>
      <c r="N53" s="32">
        <f t="shared" si="19"/>
        <v>-16.107735915562806</v>
      </c>
      <c r="O53" s="32">
        <f t="shared" si="19"/>
        <v>-16.826990132282404</v>
      </c>
      <c r="P53" s="32">
        <f t="shared" si="19"/>
        <v>-17.493789379651215</v>
      </c>
      <c r="Q53" s="32">
        <f t="shared" si="19"/>
        <v>-18.078117518984051</v>
      </c>
      <c r="R53" s="32">
        <f t="shared" si="19"/>
        <v>-20.499214864912119</v>
      </c>
      <c r="S53" s="32">
        <f t="shared" si="19"/>
        <v>-20.990954127521778</v>
      </c>
      <c r="T53" s="32">
        <f t="shared" si="19"/>
        <v>-21.391600487090589</v>
      </c>
      <c r="U53" s="32">
        <f t="shared" si="19"/>
        <v>-21.710759136339796</v>
      </c>
      <c r="V53" s="32">
        <f t="shared" si="19"/>
        <v>-21.930934998702089</v>
      </c>
      <c r="W53" s="32">
        <f t="shared" si="19"/>
        <v>-22.089070145383616</v>
      </c>
      <c r="X53" s="32">
        <f t="shared" si="19"/>
        <v>-22.253779157857089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-1.732331842807544</v>
      </c>
      <c r="F54" s="32">
        <f t="shared" ref="F54:I54" si="21">IFERROR(((F40/$D40)-1)*100,0)</f>
        <v>-3.321297612773888</v>
      </c>
      <c r="G54" s="32">
        <f t="shared" si="21"/>
        <v>-4.5753698904987932</v>
      </c>
      <c r="H54" s="32">
        <f t="shared" si="21"/>
        <v>-5.9469321409223337</v>
      </c>
      <c r="I54" s="32">
        <f t="shared" si="21"/>
        <v>-6.4006580934621526</v>
      </c>
      <c r="J54" s="32">
        <f t="shared" ref="J54:X54" si="22">IFERROR(((J40/$D40)-1)*100,0)</f>
        <v>-6.7180974727010785</v>
      </c>
      <c r="K54" s="32">
        <f t="shared" si="22"/>
        <v>-6.5467751587721672</v>
      </c>
      <c r="L54" s="32">
        <f t="shared" si="22"/>
        <v>-6.2356891760977362</v>
      </c>
      <c r="M54" s="32">
        <f t="shared" si="22"/>
        <v>-5.7018676461143558</v>
      </c>
      <c r="N54" s="32">
        <f t="shared" si="22"/>
        <v>-4.9894206898467903</v>
      </c>
      <c r="O54" s="32">
        <f t="shared" si="22"/>
        <v>-4.1502121635324301</v>
      </c>
      <c r="P54" s="32">
        <f t="shared" si="22"/>
        <v>-3.1493216855900785</v>
      </c>
      <c r="Q54" s="32">
        <f t="shared" si="22"/>
        <v>-1.8331488964533516</v>
      </c>
      <c r="R54" s="32">
        <f t="shared" si="22"/>
        <v>-0.72245238353332297</v>
      </c>
      <c r="S54" s="32">
        <f t="shared" si="22"/>
        <v>0.4315260579736524</v>
      </c>
      <c r="T54" s="32">
        <f t="shared" si="22"/>
        <v>1.7158019491915422</v>
      </c>
      <c r="U54" s="32">
        <f t="shared" si="22"/>
        <v>3.1983645067464206</v>
      </c>
      <c r="V54" s="32">
        <f t="shared" si="22"/>
        <v>5.0697184878350177</v>
      </c>
      <c r="W54" s="32">
        <f t="shared" si="22"/>
        <v>6.8447443122122253</v>
      </c>
      <c r="X54" s="39">
        <f t="shared" si="22"/>
        <v>7.7987398742416669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0.76473654507331901</v>
      </c>
      <c r="F55" s="32">
        <f t="shared" ref="F55:I55" si="23">IFERROR(((F41/$D41)-1)*100,0)</f>
        <v>1.6195380607717969</v>
      </c>
      <c r="G55" s="32">
        <f t="shared" si="23"/>
        <v>2.5745179668547946</v>
      </c>
      <c r="H55" s="32">
        <f t="shared" si="23"/>
        <v>-0.64980682686671676</v>
      </c>
      <c r="I55" s="32">
        <f t="shared" si="23"/>
        <v>0.29480947492477316</v>
      </c>
      <c r="J55" s="32">
        <f t="shared" ref="J55:X55" si="24">IFERROR(((J41/$D41)-1)*100,0)</f>
        <v>1.0472130482270581</v>
      </c>
      <c r="K55" s="32">
        <f t="shared" si="24"/>
        <v>1.9125480869493616</v>
      </c>
      <c r="L55" s="32">
        <f t="shared" si="24"/>
        <v>2.8546919147583116</v>
      </c>
      <c r="M55" s="32">
        <f t="shared" si="24"/>
        <v>3.8284742321223586</v>
      </c>
      <c r="N55" s="32">
        <f t="shared" si="24"/>
        <v>4.7916037982777215</v>
      </c>
      <c r="O55" s="32">
        <f t="shared" si="24"/>
        <v>5.932427690823161</v>
      </c>
      <c r="P55" s="32">
        <f t="shared" si="24"/>
        <v>7.1188961394226702</v>
      </c>
      <c r="Q55" s="32">
        <f t="shared" si="24"/>
        <v>8.3522014067663584</v>
      </c>
      <c r="R55" s="32">
        <f t="shared" si="24"/>
        <v>5.1026531992344193</v>
      </c>
      <c r="S55" s="32">
        <f t="shared" si="24"/>
        <v>6.3179622296660076</v>
      </c>
      <c r="T55" s="32">
        <f t="shared" si="24"/>
        <v>7.5910353916777584</v>
      </c>
      <c r="U55" s="32">
        <f t="shared" si="24"/>
        <v>8.8910344774767669</v>
      </c>
      <c r="V55" s="32">
        <f t="shared" si="24"/>
        <v>10.225695288808057</v>
      </c>
      <c r="W55" s="32">
        <f t="shared" si="24"/>
        <v>11.616082149645447</v>
      </c>
      <c r="X55" s="32">
        <f t="shared" si="24"/>
        <v>13.058029038642282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-4.4456344826766525</v>
      </c>
      <c r="F56" s="32">
        <f t="shared" ref="F56:I56" si="25">IFERROR(((F42/$D42)-1)*100,0)</f>
        <v>-8.848676859047778</v>
      </c>
      <c r="G56" s="32">
        <f t="shared" si="25"/>
        <v>-13.092334718720998</v>
      </c>
      <c r="H56" s="32">
        <f t="shared" si="25"/>
        <v>-17.059877473436181</v>
      </c>
      <c r="I56" s="32">
        <f t="shared" si="25"/>
        <v>-20.704830096596428</v>
      </c>
      <c r="J56" s="32">
        <f t="shared" ref="J56:X56" si="26">IFERROR(((J42/$D42)-1)*100,0)</f>
        <v>-24.035001311115057</v>
      </c>
      <c r="K56" s="32">
        <f t="shared" si="26"/>
        <v>-27.117701739046808</v>
      </c>
      <c r="L56" s="32">
        <f t="shared" si="26"/>
        <v>-30.039755389054378</v>
      </c>
      <c r="M56" s="32">
        <f t="shared" si="26"/>
        <v>-32.894322636255836</v>
      </c>
      <c r="N56" s="32">
        <f t="shared" si="26"/>
        <v>-35.729536226711147</v>
      </c>
      <c r="O56" s="32">
        <f t="shared" si="26"/>
        <v>-38.296429427599797</v>
      </c>
      <c r="P56" s="32">
        <f t="shared" si="26"/>
        <v>-40.824560394035267</v>
      </c>
      <c r="Q56" s="32">
        <f t="shared" si="26"/>
        <v>-43.281577944044223</v>
      </c>
      <c r="R56" s="32">
        <f t="shared" si="26"/>
        <v>-45.631958807297067</v>
      </c>
      <c r="S56" s="32">
        <f t="shared" si="26"/>
        <v>-47.857683489636472</v>
      </c>
      <c r="T56" s="32">
        <f t="shared" si="26"/>
        <v>-49.971158059386788</v>
      </c>
      <c r="U56" s="32">
        <f t="shared" si="26"/>
        <v>-51.977874719348073</v>
      </c>
      <c r="V56" s="32">
        <f t="shared" si="26"/>
        <v>-53.88289481269107</v>
      </c>
      <c r="W56" s="32">
        <f t="shared" si="26"/>
        <v>-55.692354487039317</v>
      </c>
      <c r="X56" s="32">
        <f t="shared" si="26"/>
        <v>-57.412493632658922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-4.4456344826766525</v>
      </c>
      <c r="F57" s="32">
        <f t="shared" ref="F57:I57" si="27">IFERROR(((F43/$D43)-1)*100,0)</f>
        <v>-8.848676859047778</v>
      </c>
      <c r="G57" s="32">
        <f t="shared" si="27"/>
        <v>-13.092334718720998</v>
      </c>
      <c r="H57" s="32">
        <f t="shared" si="27"/>
        <v>-17.059877473436181</v>
      </c>
      <c r="I57" s="32">
        <f t="shared" si="27"/>
        <v>-20.704830096596428</v>
      </c>
      <c r="J57" s="32">
        <f t="shared" ref="J57:X57" si="28">IFERROR(((J43/$D43)-1)*100,0)</f>
        <v>-24.035001311115057</v>
      </c>
      <c r="K57" s="32">
        <f t="shared" si="28"/>
        <v>-27.117701739046808</v>
      </c>
      <c r="L57" s="32">
        <f t="shared" si="28"/>
        <v>-30.039755389054378</v>
      </c>
      <c r="M57" s="32">
        <f t="shared" si="28"/>
        <v>-32.894322636255836</v>
      </c>
      <c r="N57" s="32">
        <f t="shared" si="28"/>
        <v>-35.729536226711147</v>
      </c>
      <c r="O57" s="32">
        <f t="shared" si="28"/>
        <v>-38.296429427599797</v>
      </c>
      <c r="P57" s="32">
        <f t="shared" si="28"/>
        <v>-40.824560394035267</v>
      </c>
      <c r="Q57" s="32">
        <f t="shared" si="28"/>
        <v>-43.281577944044223</v>
      </c>
      <c r="R57" s="32">
        <f t="shared" si="28"/>
        <v>-45.631958807297067</v>
      </c>
      <c r="S57" s="32">
        <f t="shared" si="28"/>
        <v>-47.857683489636472</v>
      </c>
      <c r="T57" s="32">
        <f t="shared" si="28"/>
        <v>-49.971158059386788</v>
      </c>
      <c r="U57" s="32">
        <f t="shared" si="28"/>
        <v>-51.977874719348073</v>
      </c>
      <c r="V57" s="32">
        <f t="shared" si="28"/>
        <v>-53.88289481269107</v>
      </c>
      <c r="W57" s="32">
        <f t="shared" si="28"/>
        <v>-55.692354487039317</v>
      </c>
      <c r="X57" s="32">
        <f t="shared" si="28"/>
        <v>-57.412493632658922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0</v>
      </c>
      <c r="F58" s="32">
        <f t="shared" ref="F58:I58" si="29">IFERROR(((F44/$D44)-1)*100,0)</f>
        <v>0</v>
      </c>
      <c r="G58" s="32">
        <f t="shared" si="29"/>
        <v>0</v>
      </c>
      <c r="H58" s="32">
        <f t="shared" si="29"/>
        <v>0</v>
      </c>
      <c r="I58" s="32">
        <f t="shared" si="29"/>
        <v>0</v>
      </c>
      <c r="J58" s="32">
        <f t="shared" ref="J58:X58" si="30">IFERROR(((J44/$D44)-1)*100,0)</f>
        <v>0</v>
      </c>
      <c r="K58" s="32">
        <f t="shared" si="30"/>
        <v>0</v>
      </c>
      <c r="L58" s="32">
        <f t="shared" si="30"/>
        <v>0</v>
      </c>
      <c r="M58" s="32">
        <f t="shared" si="30"/>
        <v>0</v>
      </c>
      <c r="N58" s="32">
        <f t="shared" si="30"/>
        <v>0</v>
      </c>
      <c r="O58" s="32">
        <f t="shared" si="30"/>
        <v>0</v>
      </c>
      <c r="P58" s="32">
        <f t="shared" si="30"/>
        <v>0</v>
      </c>
      <c r="Q58" s="32">
        <f t="shared" si="30"/>
        <v>0</v>
      </c>
      <c r="R58" s="32">
        <f t="shared" si="30"/>
        <v>0</v>
      </c>
      <c r="S58" s="32">
        <f t="shared" si="30"/>
        <v>0</v>
      </c>
      <c r="T58" s="32">
        <f t="shared" si="30"/>
        <v>0</v>
      </c>
      <c r="U58" s="32">
        <f t="shared" si="30"/>
        <v>0</v>
      </c>
      <c r="V58" s="32">
        <f t="shared" si="30"/>
        <v>0</v>
      </c>
      <c r="W58" s="32">
        <f t="shared" si="30"/>
        <v>0</v>
      </c>
      <c r="X58" s="32">
        <f t="shared" si="30"/>
        <v>0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-4.4456344826766525</v>
      </c>
      <c r="F60" s="32">
        <f t="shared" ref="F60:I60" si="33">IFERROR(((F46/$D46)-1)*100,0)</f>
        <v>-8.848676859047778</v>
      </c>
      <c r="G60" s="32">
        <f t="shared" si="33"/>
        <v>-13.092334718720998</v>
      </c>
      <c r="H60" s="32">
        <f t="shared" si="33"/>
        <v>-17.059877473436181</v>
      </c>
      <c r="I60" s="32">
        <f t="shared" si="33"/>
        <v>-20.704830096596428</v>
      </c>
      <c r="J60" s="32">
        <f t="shared" ref="J60:X60" si="34">IFERROR(((J46/$D46)-1)*100,0)</f>
        <v>-24.035001311115057</v>
      </c>
      <c r="K60" s="32">
        <f t="shared" si="34"/>
        <v>-27.117701739046808</v>
      </c>
      <c r="L60" s="32">
        <f t="shared" si="34"/>
        <v>-30.039755389054378</v>
      </c>
      <c r="M60" s="32">
        <f t="shared" si="34"/>
        <v>-32.894322636255836</v>
      </c>
      <c r="N60" s="32">
        <f t="shared" si="34"/>
        <v>-35.729536226711147</v>
      </c>
      <c r="O60" s="32">
        <f t="shared" si="34"/>
        <v>-38.296429427599797</v>
      </c>
      <c r="P60" s="32">
        <f t="shared" si="34"/>
        <v>-40.824560394035267</v>
      </c>
      <c r="Q60" s="32">
        <f t="shared" si="34"/>
        <v>-43.281577944044223</v>
      </c>
      <c r="R60" s="32">
        <f t="shared" si="34"/>
        <v>-45.631958807297067</v>
      </c>
      <c r="S60" s="32">
        <f t="shared" si="34"/>
        <v>-47.857683489636472</v>
      </c>
      <c r="T60" s="32">
        <f t="shared" si="34"/>
        <v>-49.971158059386788</v>
      </c>
      <c r="U60" s="32">
        <f t="shared" si="34"/>
        <v>-51.977874719348073</v>
      </c>
      <c r="V60" s="32">
        <f t="shared" si="34"/>
        <v>-53.88289481269107</v>
      </c>
      <c r="W60" s="32">
        <f t="shared" si="34"/>
        <v>-55.692354487039317</v>
      </c>
      <c r="X60" s="32">
        <f t="shared" si="34"/>
        <v>-57.412493632658922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0</v>
      </c>
      <c r="F61" s="32">
        <f t="shared" ref="F61:I61" si="36">IFERROR(((F47/$D47)-1)*100,0)</f>
        <v>0</v>
      </c>
      <c r="G61" s="32">
        <f t="shared" si="36"/>
        <v>0</v>
      </c>
      <c r="H61" s="32">
        <f t="shared" si="36"/>
        <v>0</v>
      </c>
      <c r="I61" s="32">
        <f t="shared" si="36"/>
        <v>0</v>
      </c>
      <c r="J61" s="32">
        <f t="shared" ref="J61:X61" si="37">IFERROR(((J47/$D47)-1)*100,0)</f>
        <v>0</v>
      </c>
      <c r="K61" s="32">
        <f t="shared" si="37"/>
        <v>0</v>
      </c>
      <c r="L61" s="32">
        <f t="shared" si="37"/>
        <v>0</v>
      </c>
      <c r="M61" s="32">
        <f t="shared" si="37"/>
        <v>0</v>
      </c>
      <c r="N61" s="32">
        <f t="shared" si="37"/>
        <v>0</v>
      </c>
      <c r="O61" s="32">
        <f t="shared" si="37"/>
        <v>0</v>
      </c>
      <c r="P61" s="32">
        <f t="shared" si="37"/>
        <v>0</v>
      </c>
      <c r="Q61" s="32">
        <f t="shared" si="37"/>
        <v>0</v>
      </c>
      <c r="R61" s="32">
        <f t="shared" si="37"/>
        <v>0</v>
      </c>
      <c r="S61" s="32">
        <f t="shared" si="37"/>
        <v>0</v>
      </c>
      <c r="T61" s="32">
        <f t="shared" si="37"/>
        <v>0</v>
      </c>
      <c r="U61" s="32">
        <f t="shared" si="37"/>
        <v>0</v>
      </c>
      <c r="V61" s="32">
        <f t="shared" si="37"/>
        <v>0</v>
      </c>
      <c r="W61" s="32">
        <f t="shared" si="37"/>
        <v>0</v>
      </c>
      <c r="X61" s="32">
        <f t="shared" si="37"/>
        <v>0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0.81256193625314221</v>
      </c>
      <c r="F64" s="32">
        <f t="shared" ref="F64:I64" si="41">IFERROR(((F50/$D50)-1)*100,0)</f>
        <v>0.26194778537151908</v>
      </c>
      <c r="G64" s="32">
        <f t="shared" si="41"/>
        <v>2.4560021498772233</v>
      </c>
      <c r="H64" s="32">
        <f t="shared" si="41"/>
        <v>-2.7156475876430664</v>
      </c>
      <c r="I64" s="32">
        <f t="shared" si="41"/>
        <v>3.7677293835238324</v>
      </c>
      <c r="J64" s="32">
        <f t="shared" ref="J64:X64" si="42">IFERROR(((J50/$D50)-1)*100,0)</f>
        <v>5.0862982153312863</v>
      </c>
      <c r="K64" s="32">
        <f t="shared" si="42"/>
        <v>8.0303818728566512</v>
      </c>
      <c r="L64" s="32">
        <f t="shared" si="42"/>
        <v>9.2691321119806602</v>
      </c>
      <c r="M64" s="32">
        <f t="shared" si="42"/>
        <v>11.927416360066934</v>
      </c>
      <c r="N64" s="32">
        <f t="shared" si="42"/>
        <v>13.977545434983529</v>
      </c>
      <c r="O64" s="32">
        <f t="shared" si="42"/>
        <v>17.432354123594074</v>
      </c>
      <c r="P64" s="32">
        <f t="shared" si="42"/>
        <v>18.79506651001488</v>
      </c>
      <c r="Q64" s="32">
        <f t="shared" si="42"/>
        <v>19.49767322882192</v>
      </c>
      <c r="R64" s="32">
        <f t="shared" si="42"/>
        <v>19.344674756866297</v>
      </c>
      <c r="S64" s="32">
        <f t="shared" si="42"/>
        <v>18.972555627299336</v>
      </c>
      <c r="T64" s="32">
        <f t="shared" si="42"/>
        <v>19.705285099565529</v>
      </c>
      <c r="U64" s="32">
        <f t="shared" si="42"/>
        <v>21.524794590885634</v>
      </c>
      <c r="V64" s="32">
        <f t="shared" si="42"/>
        <v>23.905853248813823</v>
      </c>
      <c r="W64" s="32">
        <f t="shared" si="42"/>
        <v>23.574862757064508</v>
      </c>
      <c r="X64" s="32">
        <f t="shared" si="42"/>
        <v>23.176393732218582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10.202858018629133</v>
      </c>
      <c r="D67" s="30">
        <f>(D8/D7)*100</f>
        <v>8.8021957484740501</v>
      </c>
      <c r="E67" s="30">
        <f t="shared" ref="E67:X67" si="43">(E8/E7)*100</f>
        <v>8.8290911793979152</v>
      </c>
      <c r="F67" s="30">
        <f t="shared" si="43"/>
        <v>8.8636939198928975</v>
      </c>
      <c r="G67" s="30">
        <f t="shared" si="43"/>
        <v>8.9168500274191747</v>
      </c>
      <c r="H67" s="30">
        <f t="shared" si="43"/>
        <v>9.1206766556278982</v>
      </c>
      <c r="I67" s="30">
        <f t="shared" si="43"/>
        <v>9.2238302926566629</v>
      </c>
      <c r="J67" s="30">
        <f t="shared" si="43"/>
        <v>9.3347489317370673</v>
      </c>
      <c r="K67" s="30">
        <f t="shared" si="43"/>
        <v>9.4755758362344089</v>
      </c>
      <c r="L67" s="30">
        <f t="shared" si="43"/>
        <v>9.6206341009791299</v>
      </c>
      <c r="M67" s="30">
        <f t="shared" si="43"/>
        <v>9.7846878020024359</v>
      </c>
      <c r="N67" s="30">
        <f t="shared" si="43"/>
        <v>9.9687584593277041</v>
      </c>
      <c r="O67" s="30">
        <f t="shared" si="43"/>
        <v>10.14377856865031</v>
      </c>
      <c r="P67" s="30">
        <f t="shared" si="43"/>
        <v>10.332538877814759</v>
      </c>
      <c r="Q67" s="30">
        <f t="shared" si="43"/>
        <v>10.54765605056696</v>
      </c>
      <c r="R67" s="30">
        <f t="shared" si="43"/>
        <v>10.991846257414034</v>
      </c>
      <c r="S67" s="30">
        <f t="shared" si="43"/>
        <v>11.188819481595495</v>
      </c>
      <c r="T67" s="30">
        <f t="shared" si="43"/>
        <v>11.389653078011957</v>
      </c>
      <c r="U67" s="30">
        <f t="shared" si="43"/>
        <v>11.60277191718691</v>
      </c>
      <c r="V67" s="30">
        <f t="shared" si="43"/>
        <v>11.846487841907816</v>
      </c>
      <c r="W67" s="30">
        <f t="shared" si="43"/>
        <v>12.071070848296731</v>
      </c>
      <c r="X67" s="30">
        <f t="shared" si="43"/>
        <v>12.204652516017477</v>
      </c>
    </row>
    <row r="68" spans="1:24" ht="15.75">
      <c r="B68" s="20" t="s">
        <v>38</v>
      </c>
      <c r="C68" s="31">
        <f t="shared" ref="C68:C69" si="44">AVERAGE(D68:X68)</f>
        <v>51.70279036317195</v>
      </c>
      <c r="D68" s="30">
        <f>(D9/D7)*100</f>
        <v>41.746098845823617</v>
      </c>
      <c r="E68" s="30">
        <f t="shared" ref="E68:X68" si="45">(E9/E7)*100</f>
        <v>42.937702212059165</v>
      </c>
      <c r="F68" s="30">
        <f t="shared" si="45"/>
        <v>44.186136409034368</v>
      </c>
      <c r="G68" s="30">
        <f t="shared" si="45"/>
        <v>45.458524635725595</v>
      </c>
      <c r="H68" s="30">
        <f t="shared" si="45"/>
        <v>45.692790740775727</v>
      </c>
      <c r="I68" s="30">
        <f t="shared" si="45"/>
        <v>46.875060469500269</v>
      </c>
      <c r="J68" s="30">
        <f t="shared" si="45"/>
        <v>47.957270926104641</v>
      </c>
      <c r="K68" s="30">
        <f t="shared" si="45"/>
        <v>49.007647338638726</v>
      </c>
      <c r="L68" s="30">
        <f t="shared" si="45"/>
        <v>50.051271414393426</v>
      </c>
      <c r="M68" s="30">
        <f t="shared" si="45"/>
        <v>51.095802997296623</v>
      </c>
      <c r="N68" s="30">
        <f t="shared" si="45"/>
        <v>52.145936197075706</v>
      </c>
      <c r="O68" s="30">
        <f t="shared" si="45"/>
        <v>53.169478949872705</v>
      </c>
      <c r="P68" s="30">
        <f t="shared" si="45"/>
        <v>54.199508047567015</v>
      </c>
      <c r="Q68" s="30">
        <f t="shared" si="45"/>
        <v>55.214572384095952</v>
      </c>
      <c r="R68" s="30">
        <f t="shared" si="45"/>
        <v>55.189715950076433</v>
      </c>
      <c r="S68" s="30">
        <f t="shared" si="45"/>
        <v>56.175341839841465</v>
      </c>
      <c r="T68" s="30">
        <f t="shared" si="45"/>
        <v>57.137736249774086</v>
      </c>
      <c r="U68" s="30">
        <f t="shared" si="45"/>
        <v>58.063864696774189</v>
      </c>
      <c r="V68" s="30">
        <f t="shared" si="45"/>
        <v>58.941307556324837</v>
      </c>
      <c r="W68" s="30">
        <f t="shared" si="45"/>
        <v>59.805934891259419</v>
      </c>
      <c r="X68" s="30">
        <f t="shared" si="45"/>
        <v>60.706894874596806</v>
      </c>
    </row>
    <row r="69" spans="1:24" ht="15.75">
      <c r="B69" s="20" t="s">
        <v>10</v>
      </c>
      <c r="C69" s="31">
        <f t="shared" si="44"/>
        <v>38.094351618198921</v>
      </c>
      <c r="D69" s="30">
        <f t="shared" ref="D69:X69" si="46">(D10/D7)*100</f>
        <v>49.451705405702342</v>
      </c>
      <c r="E69" s="30">
        <f t="shared" si="46"/>
        <v>48.233206608542915</v>
      </c>
      <c r="F69" s="30">
        <f t="shared" si="46"/>
        <v>46.950169671072736</v>
      </c>
      <c r="G69" s="30">
        <f t="shared" si="46"/>
        <v>45.624625336855232</v>
      </c>
      <c r="H69" s="30">
        <f t="shared" si="46"/>
        <v>45.186532603596362</v>
      </c>
      <c r="I69" s="30">
        <f t="shared" si="46"/>
        <v>43.90110923784308</v>
      </c>
      <c r="J69" s="30">
        <f t="shared" si="46"/>
        <v>42.707980142158291</v>
      </c>
      <c r="K69" s="30">
        <f t="shared" si="46"/>
        <v>41.516776825126875</v>
      </c>
      <c r="L69" s="30">
        <f t="shared" si="46"/>
        <v>40.328094484627442</v>
      </c>
      <c r="M69" s="30">
        <f t="shared" si="46"/>
        <v>39.119509200700932</v>
      </c>
      <c r="N69" s="30">
        <f t="shared" si="46"/>
        <v>37.885305343596599</v>
      </c>
      <c r="O69" s="30">
        <f t="shared" si="46"/>
        <v>36.686742481476976</v>
      </c>
      <c r="P69" s="30">
        <f t="shared" si="46"/>
        <v>35.467953074618222</v>
      </c>
      <c r="Q69" s="30">
        <f t="shared" si="46"/>
        <v>34.237771565337091</v>
      </c>
      <c r="R69" s="30">
        <f t="shared" si="46"/>
        <v>33.818437792509528</v>
      </c>
      <c r="S69" s="30">
        <f t="shared" si="46"/>
        <v>32.635838678563047</v>
      </c>
      <c r="T69" s="30">
        <f t="shared" si="46"/>
        <v>31.472610672213953</v>
      </c>
      <c r="U69" s="30">
        <f t="shared" si="46"/>
        <v>30.333363386038886</v>
      </c>
      <c r="V69" s="30">
        <f t="shared" si="46"/>
        <v>29.21220460176734</v>
      </c>
      <c r="W69" s="30">
        <f t="shared" si="46"/>
        <v>28.122994260443861</v>
      </c>
      <c r="X69" s="30">
        <f t="shared" si="46"/>
        <v>27.088452609385705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100</v>
      </c>
      <c r="D73" s="30">
        <f>(D16/D$10)*100</f>
        <v>100</v>
      </c>
      <c r="E73" s="30">
        <f t="shared" ref="E73:X73" si="48">(E16/E$10)*100</f>
        <v>100</v>
      </c>
      <c r="F73" s="30">
        <f t="shared" si="48"/>
        <v>100</v>
      </c>
      <c r="G73" s="30">
        <f>(G16/G$10)*100</f>
        <v>100</v>
      </c>
      <c r="H73" s="30">
        <f t="shared" si="48"/>
        <v>100</v>
      </c>
      <c r="I73" s="30">
        <f t="shared" si="48"/>
        <v>100</v>
      </c>
      <c r="J73" s="30">
        <f t="shared" si="48"/>
        <v>100</v>
      </c>
      <c r="K73" s="30">
        <f t="shared" si="48"/>
        <v>100</v>
      </c>
      <c r="L73" s="30">
        <f t="shared" si="48"/>
        <v>100</v>
      </c>
      <c r="M73" s="30">
        <f t="shared" si="48"/>
        <v>100</v>
      </c>
      <c r="N73" s="30">
        <f t="shared" si="48"/>
        <v>100</v>
      </c>
      <c r="O73" s="30">
        <f t="shared" si="48"/>
        <v>100</v>
      </c>
      <c r="P73" s="30">
        <f t="shared" si="48"/>
        <v>100</v>
      </c>
      <c r="Q73" s="30">
        <f t="shared" si="48"/>
        <v>100</v>
      </c>
      <c r="R73" s="30">
        <f t="shared" si="48"/>
        <v>100</v>
      </c>
      <c r="S73" s="30">
        <f t="shared" si="48"/>
        <v>100</v>
      </c>
      <c r="T73" s="30">
        <f t="shared" si="48"/>
        <v>100</v>
      </c>
      <c r="U73" s="30">
        <f t="shared" si="48"/>
        <v>100</v>
      </c>
      <c r="V73" s="30">
        <f t="shared" si="48"/>
        <v>100</v>
      </c>
      <c r="W73" s="30">
        <f t="shared" si="48"/>
        <v>100</v>
      </c>
      <c r="X73" s="30">
        <f t="shared" si="48"/>
        <v>100</v>
      </c>
    </row>
    <row r="74" spans="1:24" ht="15.75">
      <c r="A74" s="36"/>
      <c r="B74" s="10" t="s">
        <v>12</v>
      </c>
      <c r="C74" s="31">
        <f>AVERAGE(D74:X74)</f>
        <v>0</v>
      </c>
      <c r="D74" s="30">
        <f>(D19/D$10)*100</f>
        <v>0</v>
      </c>
      <c r="E74" s="30">
        <f t="shared" ref="E74:X74" si="49">(E19/E$10)*100</f>
        <v>0</v>
      </c>
      <c r="F74" s="30">
        <f t="shared" si="49"/>
        <v>0</v>
      </c>
      <c r="G74" s="30">
        <f t="shared" si="49"/>
        <v>0</v>
      </c>
      <c r="H74" s="30">
        <f t="shared" si="49"/>
        <v>0</v>
      </c>
      <c r="I74" s="30">
        <f t="shared" si="49"/>
        <v>0</v>
      </c>
      <c r="J74" s="30">
        <f t="shared" si="49"/>
        <v>0</v>
      </c>
      <c r="K74" s="30">
        <f t="shared" si="49"/>
        <v>0</v>
      </c>
      <c r="L74" s="30">
        <f t="shared" si="49"/>
        <v>0</v>
      </c>
      <c r="M74" s="30">
        <f t="shared" si="49"/>
        <v>0</v>
      </c>
      <c r="N74" s="30">
        <f t="shared" si="49"/>
        <v>0</v>
      </c>
      <c r="O74" s="30">
        <f t="shared" si="49"/>
        <v>0</v>
      </c>
      <c r="P74" s="30">
        <f t="shared" si="49"/>
        <v>0</v>
      </c>
      <c r="Q74" s="30">
        <f t="shared" si="49"/>
        <v>0</v>
      </c>
      <c r="R74" s="30">
        <f t="shared" si="49"/>
        <v>0</v>
      </c>
      <c r="S74" s="30">
        <f t="shared" si="49"/>
        <v>0</v>
      </c>
      <c r="T74" s="30">
        <f t="shared" si="49"/>
        <v>0</v>
      </c>
      <c r="U74" s="30">
        <f t="shared" si="49"/>
        <v>0</v>
      </c>
      <c r="V74" s="30">
        <f t="shared" si="49"/>
        <v>0</v>
      </c>
      <c r="W74" s="30">
        <f t="shared" si="49"/>
        <v>0</v>
      </c>
      <c r="X74" s="30">
        <f t="shared" si="49"/>
        <v>0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332278453.36316389</v>
      </c>
      <c r="E147">
        <v>364832761.29401451</v>
      </c>
      <c r="F147">
        <v>388967851.65654153</v>
      </c>
      <c r="G147">
        <v>420960878.41617048</v>
      </c>
      <c r="H147">
        <v>412463081.48387611</v>
      </c>
      <c r="I147">
        <v>476067463.80670333</v>
      </c>
      <c r="J147">
        <v>483453924.01997912</v>
      </c>
      <c r="K147">
        <v>523769266.13973582</v>
      </c>
      <c r="L147">
        <v>546030013.18245649</v>
      </c>
      <c r="M147">
        <v>586840544.98688865</v>
      </c>
      <c r="N147">
        <v>633787788.59010541</v>
      </c>
      <c r="O147">
        <v>681321872.73394239</v>
      </c>
      <c r="P147">
        <v>732421013.18660259</v>
      </c>
      <c r="Q147">
        <v>798338904.37412643</v>
      </c>
      <c r="R147">
        <v>811112326.84254098</v>
      </c>
      <c r="S147">
        <v>843556819.91579354</v>
      </c>
      <c r="T147">
        <v>885734660.91382825</v>
      </c>
      <c r="U147">
        <v>938878740.56966829</v>
      </c>
      <c r="V147">
        <v>1016805744.1615551</v>
      </c>
      <c r="W147">
        <v>1043752853.191902</v>
      </c>
      <c r="X147">
        <v>982169715.89070332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Wealth_BEN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2014-12-03T13:22:20Z</dcterms:modified>
</cp:coreProperties>
</file>