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CMR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<sst xmlns="http://schemas.openxmlformats.org/spreadsheetml/2006/main" count="95" uniqueCount="65">
  <si>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</si>
  <si>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</si>
  <si>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</si>
  <si>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</si>
  <si>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</si>
  <si>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</si>
  <si>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</si>
  <si>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</si>
  <si>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</si>
  <si>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</si>
  <si>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</si>
  <si>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</si>
  <si>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</si>
  <si>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</si>
  <si>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</si>
  <si>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</si>
  <si>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</si>
  <si>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</si>
  <si>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</si>
  <si>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</si>
  <si>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</si>
  <si>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</si>
  <si>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</si>
  <si>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</si>
  <si>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</si>
  <si>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</si>
  <si>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</si>
  <si>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</si>
  <si>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</si>
  <si>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</si>
  <si>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</si>
  <si>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</si>
  <si>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</si>
  <si>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</si>
  <si>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</si>
  <si>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</si>
  <si>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</si>
  <si>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</si>
  <si>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</si>
  <si>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</si>
  <si>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</si>
  <si>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</si>
  <si>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</si>
  <si>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</si>
  <si>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</si>
  <si>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</si>
  <si>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</si>
  <si>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</si>
  <si>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</si>
  <si>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</si>
  <si>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</si>
  <si>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</si>
  <si>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</si>
  <si>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</si>
  <si>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</si>
  <si>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</si>
  <si>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</si>
  <si>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</si>
  <si>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</si>
  <si>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</si>
  <si>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</si>
  <si>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</si>
  <si>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</si>
  <si>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Cameroon</t>
  </si>
  <si>
    <t>CMR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</si>
</sst>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Wealth_CMR!$B$54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Wealth_CMR!$D$52:$X$52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Wealth_CMR!$D$54:$X$54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-1.3843859869104191</c:v>
                </c:pt>
                <c:pt idx="2">
                  <c:v>-3.6307896417953178</c:v>
                </c:pt>
                <c:pt idx="3">
                  <c:v>-5.3237726500755862</c:v>
                </c:pt>
                <c:pt idx="4">
                  <c:v>-7.2454051106174528</c:v>
                </c:pt>
                <c:pt idx="5">
                  <c:v>-9.01503538420274</c:v>
                </c:pt>
                <c:pt idx="6">
                  <c:v>-10.597046196022086</c:v>
                </c:pt>
                <c:pt idx="7">
                  <c:v>-11.725424822121722</c:v>
                </c:pt>
                <c:pt idx="8">
                  <c:v>-12.443550593026798</c:v>
                </c:pt>
                <c:pt idx="9">
                  <c:v>-12.935104321672208</c:v>
                </c:pt>
                <c:pt idx="10">
                  <c:v>-13.175315065538584</c:v>
                </c:pt>
                <c:pt idx="11">
                  <c:v>-12.240579944247232</c:v>
                </c:pt>
                <c:pt idx="12">
                  <c:v>-11.252641968374743</c:v>
                </c:pt>
                <c:pt idx="13">
                  <c:v>-10.828266713360414</c:v>
                </c:pt>
                <c:pt idx="14">
                  <c:v>-9.913298264268688</c:v>
                </c:pt>
                <c:pt idx="15">
                  <c:v>-9.1541017032425778</c:v>
                </c:pt>
                <c:pt idx="16">
                  <c:v>-8.5536085002784752</c:v>
                </c:pt>
                <c:pt idx="17">
                  <c:v>-7.6099112685457442</c:v>
                </c:pt>
                <c:pt idx="18">
                  <c:v>-6.5946269528545205</c:v>
                </c:pt>
                <c:pt idx="19">
                  <c:v>-5.7780393673867669</c:v>
                </c:pt>
                <c:pt idx="20" formatCode="_(* #,##0.0000_);_(* \(#,##0.0000\);_(* &quot;-&quot;??_);_(@_)">
                  <c:v>-4.3070208459109471</c:v>
                </c:pt>
              </c:numCache>
            </c:numRef>
          </c:val>
        </c:ser>
        <c:ser>
          <c:idx val="1"/>
          <c:order val="1"/>
          <c:tx>
            <c:strRef>
              <c:f>Wealth_CMR!$B$55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Wealth_CMR!$D$52:$X$52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Wealth_CMR!$D$55:$X$55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1.3256082856092588</c:v>
                </c:pt>
                <c:pt idx="2">
                  <c:v>-1.7621603480161951</c:v>
                </c:pt>
                <c:pt idx="3">
                  <c:v>-0.39453688552392174</c:v>
                </c:pt>
                <c:pt idx="4">
                  <c:v>1.0487697698436271</c:v>
                </c:pt>
                <c:pt idx="5">
                  <c:v>2.5526487965053635</c:v>
                </c:pt>
                <c:pt idx="6">
                  <c:v>3.572182231749621</c:v>
                </c:pt>
                <c:pt idx="7">
                  <c:v>4.7191894985490368</c:v>
                </c:pt>
                <c:pt idx="8">
                  <c:v>5.9704106033983573</c:v>
                </c:pt>
                <c:pt idx="9">
                  <c:v>7.219341736067264</c:v>
                </c:pt>
                <c:pt idx="10">
                  <c:v>8.396999840716358</c:v>
                </c:pt>
                <c:pt idx="11">
                  <c:v>9.3732540040283752</c:v>
                </c:pt>
                <c:pt idx="12">
                  <c:v>5.666901432000393</c:v>
                </c:pt>
                <c:pt idx="13">
                  <c:v>6.5188319806841699</c:v>
                </c:pt>
                <c:pt idx="14">
                  <c:v>7.3855907824852629</c:v>
                </c:pt>
                <c:pt idx="15">
                  <c:v>8.256513499573348</c:v>
                </c:pt>
                <c:pt idx="16">
                  <c:v>8.7510313111939464</c:v>
                </c:pt>
                <c:pt idx="17">
                  <c:v>9.3625699938538745</c:v>
                </c:pt>
                <c:pt idx="18">
                  <c:v>10.045393778378809</c:v>
                </c:pt>
                <c:pt idx="19">
                  <c:v>10.759418140988441</c:v>
                </c:pt>
                <c:pt idx="20">
                  <c:v>11.508721110057429</c:v>
                </c:pt>
              </c:numCache>
            </c:numRef>
          </c:val>
        </c:ser>
        <c:ser>
          <c:idx val="2"/>
          <c:order val="2"/>
          <c:tx>
            <c:strRef>
              <c:f>Wealth_CMR!$B$56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Wealth_CMR!$D$52:$X$52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Wealth_CMR!$D$56:$X$56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-3.8122543044072588</c:v>
                </c:pt>
                <c:pt idx="2">
                  <c:v>-7.4098540558593662</c:v>
                </c:pt>
                <c:pt idx="3">
                  <c:v>-10.813159688750362</c:v>
                </c:pt>
                <c:pt idx="4">
                  <c:v>-14.00911131794328</c:v>
                </c:pt>
                <c:pt idx="5">
                  <c:v>-17.032161782173084</c:v>
                </c:pt>
                <c:pt idx="6">
                  <c:v>-19.883615209243523</c:v>
                </c:pt>
                <c:pt idx="7">
                  <c:v>-22.604398281892646</c:v>
                </c:pt>
                <c:pt idx="8">
                  <c:v>-25.19528718025974</c:v>
                </c:pt>
                <c:pt idx="9">
                  <c:v>-27.663388071558515</c:v>
                </c:pt>
                <c:pt idx="10">
                  <c:v>-30.033600212611798</c:v>
                </c:pt>
                <c:pt idx="11">
                  <c:v>-32.31834354499756</c:v>
                </c:pt>
                <c:pt idx="12">
                  <c:v>-34.522645974885677</c:v>
                </c:pt>
                <c:pt idx="13">
                  <c:v>-36.653423815953232</c:v>
                </c:pt>
                <c:pt idx="14">
                  <c:v>-38.713622059506633</c:v>
                </c:pt>
                <c:pt idx="15">
                  <c:v>-40.720759883759172</c:v>
                </c:pt>
                <c:pt idx="16">
                  <c:v>-42.671321023238676</c:v>
                </c:pt>
                <c:pt idx="17">
                  <c:v>-44.555163306747957</c:v>
                </c:pt>
                <c:pt idx="18">
                  <c:v>-46.359106175147822</c:v>
                </c:pt>
                <c:pt idx="19">
                  <c:v>-48.084602711805047</c:v>
                </c:pt>
                <c:pt idx="20">
                  <c:v>-49.680629963154622</c:v>
                </c:pt>
              </c:numCache>
            </c:numRef>
          </c:val>
        </c:ser>
        <c:ser>
          <c:idx val="4"/>
          <c:order val="3"/>
          <c:tx>
            <c:strRef>
              <c:f>Wealth_CMR!$B$53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Wealth_CMR!$D$52:$X$52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Wealth_CMR!$D$53:$X$53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-2.2513765253446616</c:v>
                </c:pt>
                <c:pt idx="2">
                  <c:v>-5.5994361887138799</c:v>
                </c:pt>
                <c:pt idx="3">
                  <c:v>-7.5997284628653849</c:v>
                </c:pt>
                <c:pt idx="4">
                  <c:v>-9.4645341089214181</c:v>
                </c:pt>
                <c:pt idx="5">
                  <c:v>-11.187820432347751</c:v>
                </c:pt>
                <c:pt idx="6">
                  <c:v>-12.910993511418823</c:v>
                </c:pt>
                <c:pt idx="7">
                  <c:v>-14.476805293748951</c:v>
                </c:pt>
                <c:pt idx="8">
                  <c:v>-15.895588768562474</c:v>
                </c:pt>
                <c:pt idx="9">
                  <c:v>-17.215696135892721</c:v>
                </c:pt>
                <c:pt idx="10">
                  <c:v>-18.46940882566912</c:v>
                </c:pt>
                <c:pt idx="11">
                  <c:v>-19.620367024156238</c:v>
                </c:pt>
                <c:pt idx="12">
                  <c:v>-21.948333818980505</c:v>
                </c:pt>
                <c:pt idx="13">
                  <c:v>-23.075294791687849</c:v>
                </c:pt>
                <c:pt idx="14">
                  <c:v>-24.110560234599877</c:v>
                </c:pt>
                <c:pt idx="15">
                  <c:v>-25.123453601631351</c:v>
                </c:pt>
                <c:pt idx="16">
                  <c:v>-26.212219920493276</c:v>
                </c:pt>
                <c:pt idx="17">
                  <c:v>-27.197441100080965</c:v>
                </c:pt>
                <c:pt idx="18">
                  <c:v>-28.105741498587978</c:v>
                </c:pt>
                <c:pt idx="19">
                  <c:v>-28.971672569118212</c:v>
                </c:pt>
                <c:pt idx="20">
                  <c:v>-29.688200633056351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Wealth_CMR!$D$64:$X$64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-6.4451932255897741</c:v>
                </c:pt>
                <c:pt idx="2">
                  <c:v>-11.781308367802046</c:v>
                </c:pt>
                <c:pt idx="3">
                  <c:v>-16.852596513436659</c:v>
                </c:pt>
                <c:pt idx="4">
                  <c:v>-19.111621048952408</c:v>
                </c:pt>
                <c:pt idx="5">
                  <c:v>-17.94949072519465</c:v>
                </c:pt>
                <c:pt idx="6">
                  <c:v>-15.911229816765571</c:v>
                </c:pt>
                <c:pt idx="7">
                  <c:v>-13.527247263411668</c:v>
                </c:pt>
                <c:pt idx="8">
                  <c:v>-11.379358235073466</c:v>
                </c:pt>
                <c:pt idx="9">
                  <c:v>-9.8727197901273485</c:v>
                </c:pt>
                <c:pt idx="10">
                  <c:v>-8.2324079463670827</c:v>
                </c:pt>
                <c:pt idx="11">
                  <c:v>-6.2511820067349895</c:v>
                </c:pt>
                <c:pt idx="12">
                  <c:v>-4.6817075938717201</c:v>
                </c:pt>
                <c:pt idx="13">
                  <c:v>-3.0566930278849824</c:v>
                </c:pt>
                <c:pt idx="14">
                  <c:v>-1.7046770460180882</c:v>
                </c:pt>
                <c:pt idx="15">
                  <c:v>-1.6714206806898391</c:v>
                </c:pt>
                <c:pt idx="16">
                  <c:v>-0.73394375897269937</c:v>
                </c:pt>
                <c:pt idx="17">
                  <c:v>0.25445568762363369</c:v>
                </c:pt>
                <c:pt idx="18">
                  <c:v>0.89828042878687953</c:v>
                </c:pt>
                <c:pt idx="19">
                  <c:v>0.24162714620734604</c:v>
                </c:pt>
                <c:pt idx="20">
                  <c:v>1.0159345008180054</c:v>
                </c:pt>
              </c:numCache>
            </c:numRef>
          </c:val>
        </c:ser>
        <c:marker val="1"/>
        <c:axId val="75316224"/>
        <c:axId val="75326208"/>
      </c:lineChart>
      <c:catAx>
        <c:axId val="7531622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326208"/>
        <c:crosses val="autoZero"/>
        <c:auto val="1"/>
        <c:lblAlgn val="ctr"/>
        <c:lblOffset val="100"/>
      </c:catAx>
      <c:valAx>
        <c:axId val="753262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316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Wealth_CMR!$B$40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Wealth_CMR!$D$38:$X$38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Wealth_CMR!$D$40:$X$40</c:f>
              <c:numCache>
                <c:formatCode>_(* #,##0_);_(* \(#,##0\);_(* "-"??_);_(@_)</c:formatCode>
                <c:ptCount val="21"/>
                <c:pt idx="0">
                  <c:v>2662.0933431358385</c:v>
                </c:pt>
                <c:pt idx="1">
                  <c:v>2625.2396959349908</c:v>
                </c:pt>
                <c:pt idx="2">
                  <c:v>2565.4383337783397</c:v>
                </c:pt>
                <c:pt idx="3">
                  <c:v>2520.3695458144898</c:v>
                </c:pt>
                <c:pt idx="4">
                  <c:v>2469.2138960028674</c:v>
                </c:pt>
                <c:pt idx="5">
                  <c:v>2422.1046862916369</c:v>
                </c:pt>
                <c:pt idx="6">
                  <c:v>2379.9900817825051</c:v>
                </c:pt>
                <c:pt idx="7">
                  <c:v>2349.951589491739</c:v>
                </c:pt>
                <c:pt idx="8">
                  <c:v>2330.8344111491319</c:v>
                </c:pt>
                <c:pt idx="9">
                  <c:v>2317.7487920609265</c:v>
                </c:pt>
                <c:pt idx="10">
                  <c:v>2311.3541578389627</c:v>
                </c:pt>
                <c:pt idx="11">
                  <c:v>2336.2376792788123</c:v>
                </c:pt>
                <c:pt idx="12">
                  <c:v>2362.5375103688248</c:v>
                </c:pt>
                <c:pt idx="13">
                  <c:v>2373.8347757824772</c:v>
                </c:pt>
                <c:pt idx="14">
                  <c:v>2398.1920899575412</c:v>
                </c:pt>
                <c:pt idx="15">
                  <c:v>2418.4026110699333</c:v>
                </c:pt>
                <c:pt idx="16">
                  <c:v>2434.3883006520241</c:v>
                </c:pt>
                <c:pt idx="17">
                  <c:v>2459.5104018373381</c:v>
                </c:pt>
                <c:pt idx="18">
                  <c:v>2486.5382180192564</c:v>
                </c:pt>
                <c:pt idx="19">
                  <c:v>2508.2765417728674</c:v>
                </c:pt>
                <c:pt idx="20">
                  <c:v>2547.4364279093702</c:v>
                </c:pt>
              </c:numCache>
            </c:numRef>
          </c:val>
        </c:ser>
        <c:ser>
          <c:idx val="1"/>
          <c:order val="1"/>
          <c:tx>
            <c:strRef>
              <c:f>Wealth_CMR!$B$41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Wealth_CMR!$D$38:$X$38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Wealth_CMR!$D$41:$X$41</c:f>
              <c:numCache>
                <c:formatCode>General</c:formatCode>
                <c:ptCount val="21"/>
                <c:pt idx="0">
                  <c:v>8228.479248360145</c:v>
                </c:pt>
                <c:pt idx="1">
                  <c:v>8337.5566510560457</c:v>
                </c:pt>
                <c:pt idx="2">
                  <c:v>8083.4802498008012</c:v>
                </c:pt>
                <c:pt idx="3">
                  <c:v>8196.0148626076825</c:v>
                </c:pt>
                <c:pt idx="4">
                  <c:v>8314.7770512348015</c:v>
                </c:pt>
                <c:pt idx="5">
                  <c:v>8438.5234248641045</c:v>
                </c:pt>
                <c:pt idx="6">
                  <c:v>8522.4155220132707</c:v>
                </c:pt>
                <c:pt idx="7">
                  <c:v>8616.7967769390434</c:v>
                </c:pt>
                <c:pt idx="8">
                  <c:v>8719.7532459026734</c:v>
                </c:pt>
                <c:pt idx="9">
                  <c:v>8822.521284980643</c:v>
                </c:pt>
                <c:pt idx="10">
                  <c:v>8919.4246377383242</c:v>
                </c:pt>
                <c:pt idx="11">
                  <c:v>8999.755508977707</c:v>
                </c:pt>
                <c:pt idx="12">
                  <c:v>8694.7790567173215</c:v>
                </c:pt>
                <c:pt idx="13">
                  <c:v>8764.8799851262065</c:v>
                </c:pt>
                <c:pt idx="14">
                  <c:v>8836.2010532657441</c:v>
                </c:pt>
                <c:pt idx="15">
                  <c:v>8907.8647483105924</c:v>
                </c:pt>
                <c:pt idx="16">
                  <c:v>8948.5560438192369</c:v>
                </c:pt>
                <c:pt idx="17">
                  <c:v>8998.8763774176041</c:v>
                </c:pt>
                <c:pt idx="18">
                  <c:v>9055.0623908301059</c:v>
                </c:pt>
                <c:pt idx="19">
                  <c:v>9113.8157373356753</c:v>
                </c:pt>
                <c:pt idx="20">
                  <c:v>9175.4719766528633</c:v>
                </c:pt>
              </c:numCache>
            </c:numRef>
          </c:val>
        </c:ser>
        <c:ser>
          <c:idx val="2"/>
          <c:order val="2"/>
          <c:tx>
            <c:strRef>
              <c:f>Wealth_CMR!$B$42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Wealth_CMR!$D$38:$X$38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Wealth_CMR!$D$42:$X$42</c:f>
              <c:numCache>
                <c:formatCode>_(* #,##0_);_(* \(#,##0\);_(* "-"??_);_(@_)</c:formatCode>
                <c:ptCount val="21"/>
                <c:pt idx="0">
                  <c:v>20335.451920280648</c:v>
                </c:pt>
                <c:pt idx="1">
                  <c:v>19560.21277912908</c:v>
                </c:pt>
                <c:pt idx="2">
                  <c:v>18828.624611388401</c:v>
                </c:pt>
                <c:pt idx="3">
                  <c:v>18136.547030711648</c:v>
                </c:pt>
                <c:pt idx="4">
                  <c:v>17486.635823761699</c:v>
                </c:pt>
                <c:pt idx="5">
                  <c:v>16871.884850082424</c:v>
                </c:pt>
                <c:pt idx="6">
                  <c:v>16292.028909391322</c:v>
                </c:pt>
                <c:pt idx="7">
                  <c:v>15738.745375797624</c:v>
                </c:pt>
                <c:pt idx="8">
                  <c:v>15211.876409562296</c:v>
                </c:pt>
                <c:pt idx="9">
                  <c:v>14709.976939468215</c:v>
                </c:pt>
                <c:pt idx="10">
                  <c:v>14227.983589115669</c:v>
                </c:pt>
                <c:pt idx="11">
                  <c:v>13763.370707256545</c:v>
                </c:pt>
                <c:pt idx="12">
                  <c:v>13315.115846449069</c:v>
                </c:pt>
                <c:pt idx="13">
                  <c:v>12881.812543050783</c:v>
                </c:pt>
                <c:pt idx="14">
                  <c:v>12462.861919770514</c:v>
                </c:pt>
                <c:pt idx="15">
                  <c:v>12054.701372545871</c:v>
                </c:pt>
                <c:pt idx="16">
                  <c:v>11658.045949851339</c:v>
                </c:pt>
                <c:pt idx="17">
                  <c:v>11274.958108034392</c:v>
                </c:pt>
                <c:pt idx="18">
                  <c:v>10908.118173361605</c:v>
                </c:pt>
                <c:pt idx="19">
                  <c:v>10557.230654763569</c:v>
                </c:pt>
                <c:pt idx="20">
                  <c:v>10232.671300430799</c:v>
                </c:pt>
              </c:numCache>
            </c:numRef>
          </c:val>
        </c:ser>
        <c:overlap val="100"/>
        <c:axId val="78718464"/>
        <c:axId val="78720000"/>
      </c:barChart>
      <c:catAx>
        <c:axId val="7871846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720000"/>
        <c:crosses val="autoZero"/>
        <c:auto val="1"/>
        <c:lblAlgn val="ctr"/>
        <c:lblOffset val="100"/>
      </c:catAx>
      <c:valAx>
        <c:axId val="7872000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71846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Wealth_CMR!$B$67:$B$69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Wealth_CMR!$C$67:$C$69</c:f>
              <c:numCache>
                <c:formatCode>_(* #,##0_);_(* \(#,##0\);_(* "-"??_);_(@_)</c:formatCode>
                <c:ptCount val="3"/>
                <c:pt idx="0">
                  <c:v>9.5820678296137913</c:v>
                </c:pt>
                <c:pt idx="1">
                  <c:v>34.302524311381525</c:v>
                </c:pt>
                <c:pt idx="2">
                  <c:v>56.115407859004669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Wealth_CMR!$B$72:$B$75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Wealth_CMR!$C$72:$C$75</c:f>
              <c:numCache>
                <c:formatCode>_(* #,##0_);_(* \(#,##0\);_(* "-"??_);_(@_)</c:formatCode>
                <c:ptCount val="4"/>
                <c:pt idx="0">
                  <c:v>5.7381596699410817</c:v>
                </c:pt>
                <c:pt idx="1">
                  <c:v>92.116498637510873</c:v>
                </c:pt>
                <c:pt idx="2">
                  <c:v>2.1453416925480511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380358552667.51453</v>
      </c>
      <c r="E7" s="13">
        <f t="shared" ref="E7:X7" si="0">+E8+E9+E10</f>
        <v>382450374141.40894</v>
      </c>
      <c r="F7" s="13">
        <f t="shared" si="0"/>
        <v>379744627074.42847</v>
      </c>
      <c r="G7" s="13">
        <f t="shared" si="0"/>
        <v>381913933258.08997</v>
      </c>
      <c r="H7" s="13">
        <f t="shared" si="0"/>
        <v>384189308359.22333</v>
      </c>
      <c r="I7" s="13">
        <f t="shared" si="0"/>
        <v>386600576536.52802</v>
      </c>
      <c r="J7" s="13">
        <f t="shared" si="0"/>
        <v>388539803246.29773</v>
      </c>
      <c r="K7" s="13">
        <f t="shared" si="0"/>
        <v>390752327530.86176</v>
      </c>
      <c r="L7" s="13">
        <f t="shared" si="0"/>
        <v>393311914354.42603</v>
      </c>
      <c r="M7" s="13">
        <f t="shared" si="0"/>
        <v>396130503643.59369</v>
      </c>
      <c r="N7" s="13">
        <f t="shared" si="0"/>
        <v>399149325074.29761</v>
      </c>
      <c r="O7" s="13">
        <f t="shared" si="0"/>
        <v>402587195751.32507</v>
      </c>
      <c r="P7" s="13">
        <f t="shared" si="0"/>
        <v>399904942698.04102</v>
      </c>
      <c r="Q7" s="13">
        <f t="shared" si="0"/>
        <v>403145301255.34497</v>
      </c>
      <c r="R7" s="13">
        <f t="shared" si="0"/>
        <v>406769710323.3905</v>
      </c>
      <c r="S7" s="13">
        <f t="shared" si="0"/>
        <v>410419915542.08704</v>
      </c>
      <c r="T7" s="13">
        <f t="shared" si="0"/>
        <v>413548794993.66821</v>
      </c>
      <c r="U7" s="13">
        <f t="shared" si="0"/>
        <v>417157378815.3468</v>
      </c>
      <c r="V7" s="13">
        <f t="shared" si="0"/>
        <v>421129290797.92609</v>
      </c>
      <c r="W7" s="13">
        <f t="shared" si="0"/>
        <v>425289138278.03998</v>
      </c>
      <c r="X7" s="13">
        <f t="shared" si="0"/>
        <v>430304969568.81116</v>
      </c>
    </row>
    <row r="8" spans="1:24" s="22" customFormat="1" ht="15.75">
      <c r="A8" s="19">
        <v>1</v>
      </c>
      <c r="B8" s="20" t="s">
        <v>5</v>
      </c>
      <c r="C8" s="20"/>
      <c r="D8" s="21">
        <v>32426477173.842545</v>
      </c>
      <c r="E8" s="21">
        <v>32894001367.054619</v>
      </c>
      <c r="F8" s="21">
        <v>33049274727.529457</v>
      </c>
      <c r="G8" s="21">
        <v>33361055480.150349</v>
      </c>
      <c r="H8" s="21">
        <v>33555873613.296272</v>
      </c>
      <c r="I8" s="21">
        <v>33764955576.184704</v>
      </c>
      <c r="J8" s="21">
        <v>34004048793.715488</v>
      </c>
      <c r="K8" s="21">
        <v>34384275461.896889</v>
      </c>
      <c r="L8" s="21">
        <v>34907042308.251625</v>
      </c>
      <c r="M8" s="21">
        <v>35517300694.730026</v>
      </c>
      <c r="N8" s="21">
        <v>36238032240.867714</v>
      </c>
      <c r="O8" s="21">
        <v>37472637945.122505</v>
      </c>
      <c r="P8" s="21">
        <v>38764716285.820061</v>
      </c>
      <c r="Q8" s="21">
        <v>39840937865.485252</v>
      </c>
      <c r="R8" s="21">
        <v>41165607541.409218</v>
      </c>
      <c r="S8" s="21">
        <v>42451645471.248451</v>
      </c>
      <c r="T8" s="21">
        <v>43693362803.481277</v>
      </c>
      <c r="U8" s="21">
        <v>45132069982.943993</v>
      </c>
      <c r="V8" s="21">
        <v>46644418420.338852</v>
      </c>
      <c r="W8" s="21">
        <v>48096272920.237915</v>
      </c>
      <c r="X8" s="21">
        <v>49926923785.152252</v>
      </c>
    </row>
    <row r="9" spans="1:24" s="22" customFormat="1" ht="15.75">
      <c r="A9" s="19">
        <v>2</v>
      </c>
      <c r="B9" s="20" t="s">
        <v>38</v>
      </c>
      <c r="C9" s="20"/>
      <c r="D9" s="21">
        <v>100229616369.53099</v>
      </c>
      <c r="E9" s="21">
        <v>104468784432.29373</v>
      </c>
      <c r="F9" s="21">
        <v>104135482818.94031</v>
      </c>
      <c r="G9" s="21">
        <v>108487149037.99159</v>
      </c>
      <c r="H9" s="21">
        <v>112995317378.38853</v>
      </c>
      <c r="I9" s="21">
        <v>117635860324.99982</v>
      </c>
      <c r="J9" s="21">
        <v>121763798710.37651</v>
      </c>
      <c r="K9" s="21">
        <v>126080177694.86861</v>
      </c>
      <c r="L9" s="21">
        <v>130588768561.2876</v>
      </c>
      <c r="M9" s="21">
        <v>135196766119.62888</v>
      </c>
      <c r="N9" s="21">
        <v>139841138795.689</v>
      </c>
      <c r="O9" s="21">
        <v>144353711428.30359</v>
      </c>
      <c r="P9" s="21">
        <v>142664673818.83765</v>
      </c>
      <c r="Q9" s="21">
        <v>147104188736.44769</v>
      </c>
      <c r="R9" s="21">
        <v>151675750344.98776</v>
      </c>
      <c r="S9" s="21">
        <v>156364996659.43256</v>
      </c>
      <c r="T9" s="21">
        <v>160612218554.10495</v>
      </c>
      <c r="U9" s="21">
        <v>165129579500.89334</v>
      </c>
      <c r="V9" s="21">
        <v>169861905165.73126</v>
      </c>
      <c r="W9" s="21">
        <v>174757671950.25226</v>
      </c>
      <c r="X9" s="21">
        <v>179829056793.03006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247702459124.14102</v>
      </c>
      <c r="E10" s="21">
        <f t="shared" ref="E10:X10" si="1">+E13+E16+E19+E23</f>
        <v>245087588342.06055</v>
      </c>
      <c r="F10" s="21">
        <f t="shared" si="1"/>
        <v>242559869527.95871</v>
      </c>
      <c r="G10" s="21">
        <f t="shared" si="1"/>
        <v>240065728739.94803</v>
      </c>
      <c r="H10" s="21">
        <f t="shared" si="1"/>
        <v>237638117367.53851</v>
      </c>
      <c r="I10" s="21">
        <f t="shared" si="1"/>
        <v>235199760635.34351</v>
      </c>
      <c r="J10" s="21">
        <f t="shared" si="1"/>
        <v>232771955742.20572</v>
      </c>
      <c r="K10" s="21">
        <f t="shared" si="1"/>
        <v>230287874374.09625</v>
      </c>
      <c r="L10" s="21">
        <f t="shared" si="1"/>
        <v>227816103484.88681</v>
      </c>
      <c r="M10" s="21">
        <f t="shared" si="1"/>
        <v>225416436829.2348</v>
      </c>
      <c r="N10" s="21">
        <f t="shared" si="1"/>
        <v>223070154037.74094</v>
      </c>
      <c r="O10" s="21">
        <f t="shared" si="1"/>
        <v>220760846377.89899</v>
      </c>
      <c r="P10" s="21">
        <f t="shared" si="1"/>
        <v>218475552593.38327</v>
      </c>
      <c r="Q10" s="21">
        <f t="shared" si="1"/>
        <v>216200174653.41205</v>
      </c>
      <c r="R10" s="21">
        <f t="shared" si="1"/>
        <v>213928352436.9935</v>
      </c>
      <c r="S10" s="21">
        <f t="shared" si="1"/>
        <v>211603273411.40607</v>
      </c>
      <c r="T10" s="21">
        <f t="shared" si="1"/>
        <v>209243213636.08197</v>
      </c>
      <c r="U10" s="21">
        <f t="shared" si="1"/>
        <v>206895729331.50946</v>
      </c>
      <c r="V10" s="21">
        <f t="shared" si="1"/>
        <v>204622967211.85596</v>
      </c>
      <c r="W10" s="21">
        <f t="shared" si="1"/>
        <v>202435193407.5498</v>
      </c>
      <c r="X10" s="21">
        <f t="shared" si="1"/>
        <v>200548988990.62888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238983316671.57532</v>
      </c>
      <c r="E11" s="38">
        <f t="shared" ref="E11:X11" si="2">+E13+E16</f>
        <v>236907602657.96088</v>
      </c>
      <c r="F11" s="38">
        <f t="shared" si="2"/>
        <v>234873551634.14951</v>
      </c>
      <c r="G11" s="38">
        <f t="shared" si="2"/>
        <v>232825612947.0704</v>
      </c>
      <c r="H11" s="38">
        <f t="shared" si="2"/>
        <v>230777674259.9913</v>
      </c>
      <c r="I11" s="38">
        <f t="shared" si="2"/>
        <v>228729735572.9122</v>
      </c>
      <c r="J11" s="38">
        <f t="shared" si="2"/>
        <v>226681796885.83313</v>
      </c>
      <c r="K11" s="38">
        <f t="shared" si="2"/>
        <v>224633858198.75406</v>
      </c>
      <c r="L11" s="38">
        <f t="shared" si="2"/>
        <v>222585919511.67496</v>
      </c>
      <c r="M11" s="38">
        <f t="shared" si="2"/>
        <v>220537980824.59586</v>
      </c>
      <c r="N11" s="38">
        <f t="shared" si="2"/>
        <v>218490042137.51675</v>
      </c>
      <c r="O11" s="38">
        <f t="shared" si="2"/>
        <v>216450321936.48938</v>
      </c>
      <c r="P11" s="38">
        <f t="shared" si="2"/>
        <v>214410601735.46194</v>
      </c>
      <c r="Q11" s="38">
        <f t="shared" si="2"/>
        <v>212370881534.43454</v>
      </c>
      <c r="R11" s="38">
        <f t="shared" si="2"/>
        <v>210331161333.40714</v>
      </c>
      <c r="S11" s="38">
        <f t="shared" si="2"/>
        <v>208295607431.36008</v>
      </c>
      <c r="T11" s="38">
        <f t="shared" si="2"/>
        <v>206239450258.22928</v>
      </c>
      <c r="U11" s="38">
        <f t="shared" si="2"/>
        <v>204183293085.09851</v>
      </c>
      <c r="V11" s="38">
        <f t="shared" si="2"/>
        <v>202196574228.30606</v>
      </c>
      <c r="W11" s="38">
        <f t="shared" si="2"/>
        <v>200279293687.85199</v>
      </c>
      <c r="X11" s="38">
        <f t="shared" si="2"/>
        <v>198621712450.50345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8719142452.5656948</v>
      </c>
      <c r="E12" s="38">
        <f t="shared" ref="E12:X12" si="3">+E23+E19</f>
        <v>8179985684.0996799</v>
      </c>
      <c r="F12" s="38">
        <f t="shared" si="3"/>
        <v>7686317893.8091965</v>
      </c>
      <c r="G12" s="38">
        <f t="shared" si="3"/>
        <v>7240115792.8776255</v>
      </c>
      <c r="H12" s="38">
        <f t="shared" si="3"/>
        <v>6860443107.5472107</v>
      </c>
      <c r="I12" s="38">
        <f t="shared" si="3"/>
        <v>6470025062.4313002</v>
      </c>
      <c r="J12" s="38">
        <f t="shared" si="3"/>
        <v>6090158856.3725758</v>
      </c>
      <c r="K12" s="38">
        <f t="shared" si="3"/>
        <v>5654016175.3421898</v>
      </c>
      <c r="L12" s="38">
        <f t="shared" si="3"/>
        <v>5230183973.211854</v>
      </c>
      <c r="M12" s="38">
        <f t="shared" si="3"/>
        <v>4878456004.6389608</v>
      </c>
      <c r="N12" s="38">
        <f t="shared" si="3"/>
        <v>4580111900.2241888</v>
      </c>
      <c r="O12" s="38">
        <f t="shared" si="3"/>
        <v>4310524441.4095926</v>
      </c>
      <c r="P12" s="38">
        <f t="shared" si="3"/>
        <v>4064950857.9213405</v>
      </c>
      <c r="Q12" s="38">
        <f t="shared" si="3"/>
        <v>3829293118.9775023</v>
      </c>
      <c r="R12" s="38">
        <f t="shared" si="3"/>
        <v>3597191103.5863585</v>
      </c>
      <c r="S12" s="38">
        <f t="shared" si="3"/>
        <v>3307665980.0460043</v>
      </c>
      <c r="T12" s="38">
        <f t="shared" si="3"/>
        <v>3003763377.8526864</v>
      </c>
      <c r="U12" s="38">
        <f t="shared" si="3"/>
        <v>2712436246.4109426</v>
      </c>
      <c r="V12" s="38">
        <f t="shared" si="3"/>
        <v>2426392983.5498815</v>
      </c>
      <c r="W12" s="38">
        <f t="shared" si="3"/>
        <v>2155899719.6978188</v>
      </c>
      <c r="X12" s="38">
        <f t="shared" si="3"/>
        <v>1927276540.1254387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12734987216.456066</v>
      </c>
      <c r="E13" s="13">
        <f t="shared" ref="E13:X13" si="4">+E14+E15</f>
        <v>12707211889.920719</v>
      </c>
      <c r="F13" s="13">
        <f t="shared" si="4"/>
        <v>12721099553.188393</v>
      </c>
      <c r="G13" s="13">
        <f t="shared" si="4"/>
        <v>12721099553.188393</v>
      </c>
      <c r="H13" s="13">
        <f t="shared" si="4"/>
        <v>12721099553.188393</v>
      </c>
      <c r="I13" s="13">
        <f t="shared" si="4"/>
        <v>12721099553.188393</v>
      </c>
      <c r="J13" s="13">
        <f t="shared" si="4"/>
        <v>12721099553.188393</v>
      </c>
      <c r="K13" s="13">
        <f t="shared" si="4"/>
        <v>12721099553.188393</v>
      </c>
      <c r="L13" s="13">
        <f t="shared" si="4"/>
        <v>12721099553.188393</v>
      </c>
      <c r="M13" s="13">
        <f t="shared" si="4"/>
        <v>12721099553.188393</v>
      </c>
      <c r="N13" s="13">
        <f t="shared" si="4"/>
        <v>12721099553.188393</v>
      </c>
      <c r="O13" s="13">
        <f t="shared" si="4"/>
        <v>12721099553.188393</v>
      </c>
      <c r="P13" s="13">
        <f t="shared" si="4"/>
        <v>12721099553.188393</v>
      </c>
      <c r="Q13" s="13">
        <f t="shared" si="4"/>
        <v>12721099553.188393</v>
      </c>
      <c r="R13" s="13">
        <f t="shared" si="4"/>
        <v>12721099553.188393</v>
      </c>
      <c r="S13" s="13">
        <f t="shared" si="4"/>
        <v>12725265852.168695</v>
      </c>
      <c r="T13" s="13">
        <f t="shared" si="4"/>
        <v>12725265852.168695</v>
      </c>
      <c r="U13" s="13">
        <f t="shared" si="4"/>
        <v>12725265852.168695</v>
      </c>
      <c r="V13" s="13">
        <f t="shared" si="4"/>
        <v>12794704168.507059</v>
      </c>
      <c r="W13" s="13">
        <f t="shared" si="4"/>
        <v>12933580801.183788</v>
      </c>
      <c r="X13" s="13">
        <f t="shared" si="4"/>
        <v>13332156736.966002</v>
      </c>
    </row>
    <row r="14" spans="1:24" ht="15.75">
      <c r="A14" s="8" t="s">
        <v>43</v>
      </c>
      <c r="B14" s="2" t="s">
        <v>27</v>
      </c>
      <c r="C14" s="10"/>
      <c r="D14" s="11">
        <v>9957454562.9214821</v>
      </c>
      <c r="E14" s="11">
        <v>9929679236.3861351</v>
      </c>
      <c r="F14" s="11">
        <v>9943566899.6538086</v>
      </c>
      <c r="G14" s="11">
        <v>9943566899.6538086</v>
      </c>
      <c r="H14" s="11">
        <v>9943566899.6538086</v>
      </c>
      <c r="I14" s="11">
        <v>9943566899.6538086</v>
      </c>
      <c r="J14" s="11">
        <v>9943566899.6538086</v>
      </c>
      <c r="K14" s="11">
        <v>9943566899.6538086</v>
      </c>
      <c r="L14" s="11">
        <v>9943566899.6538086</v>
      </c>
      <c r="M14" s="11">
        <v>9943566899.6538086</v>
      </c>
      <c r="N14" s="11">
        <v>9943566899.6538086</v>
      </c>
      <c r="O14" s="11">
        <v>9943566899.6538086</v>
      </c>
      <c r="P14" s="11">
        <v>9943566899.6538086</v>
      </c>
      <c r="Q14" s="11">
        <v>9943566899.6538086</v>
      </c>
      <c r="R14" s="11">
        <v>9943566899.6538086</v>
      </c>
      <c r="S14" s="11">
        <v>9947733198.6341114</v>
      </c>
      <c r="T14" s="11">
        <v>9947733198.6341114</v>
      </c>
      <c r="U14" s="11">
        <v>9947733198.6341114</v>
      </c>
      <c r="V14" s="11">
        <v>10017171514.972475</v>
      </c>
      <c r="W14" s="11">
        <v>10156048147.649204</v>
      </c>
      <c r="X14" s="11">
        <v>10554624083.431417</v>
      </c>
    </row>
    <row r="15" spans="1:24" ht="15.75">
      <c r="A15" s="8" t="s">
        <v>47</v>
      </c>
      <c r="B15" s="2" t="s">
        <v>6</v>
      </c>
      <c r="C15" s="10"/>
      <c r="D15" s="11">
        <v>2777532653.5345836</v>
      </c>
      <c r="E15" s="11">
        <v>2777532653.5345836</v>
      </c>
      <c r="F15" s="11">
        <v>2777532653.5345836</v>
      </c>
      <c r="G15" s="11">
        <v>2777532653.5345836</v>
      </c>
      <c r="H15" s="11">
        <v>2777532653.5345836</v>
      </c>
      <c r="I15" s="11">
        <v>2777532653.5345836</v>
      </c>
      <c r="J15" s="11">
        <v>2777532653.5345836</v>
      </c>
      <c r="K15" s="11">
        <v>2777532653.5345836</v>
      </c>
      <c r="L15" s="11">
        <v>2777532653.5345836</v>
      </c>
      <c r="M15" s="11">
        <v>2777532653.5345836</v>
      </c>
      <c r="N15" s="11">
        <v>2777532653.5345836</v>
      </c>
      <c r="O15" s="11">
        <v>2777532653.5345836</v>
      </c>
      <c r="P15" s="11">
        <v>2777532653.5345836</v>
      </c>
      <c r="Q15" s="11">
        <v>2777532653.5345836</v>
      </c>
      <c r="R15" s="11">
        <v>2777532653.5345836</v>
      </c>
      <c r="S15" s="11">
        <v>2777532653.5345836</v>
      </c>
      <c r="T15" s="11">
        <v>2777532653.5345836</v>
      </c>
      <c r="U15" s="11">
        <v>2777532653.5345836</v>
      </c>
      <c r="V15" s="11">
        <v>2777532653.5345836</v>
      </c>
      <c r="W15" s="11">
        <v>2777532653.5345836</v>
      </c>
      <c r="X15" s="11">
        <v>2777532653.5345836</v>
      </c>
    </row>
    <row r="16" spans="1:24" ht="15.75">
      <c r="A16" s="15" t="s">
        <v>44</v>
      </c>
      <c r="B16" s="10" t="s">
        <v>11</v>
      </c>
      <c r="C16" s="10"/>
      <c r="D16" s="13">
        <f>+D17+D18</f>
        <v>226248329455.11926</v>
      </c>
      <c r="E16" s="13">
        <f t="shared" ref="E16:X16" si="5">+E17+E18</f>
        <v>224200390768.04016</v>
      </c>
      <c r="F16" s="13">
        <f t="shared" si="5"/>
        <v>222152452080.96112</v>
      </c>
      <c r="G16" s="13">
        <f t="shared" si="5"/>
        <v>220104513393.88202</v>
      </c>
      <c r="H16" s="13">
        <f t="shared" si="5"/>
        <v>218056574706.80292</v>
      </c>
      <c r="I16" s="13">
        <f t="shared" si="5"/>
        <v>216008636019.72382</v>
      </c>
      <c r="J16" s="13">
        <f t="shared" si="5"/>
        <v>213960697332.64474</v>
      </c>
      <c r="K16" s="13">
        <f t="shared" si="5"/>
        <v>211912758645.56567</v>
      </c>
      <c r="L16" s="13">
        <f t="shared" si="5"/>
        <v>209864819958.48657</v>
      </c>
      <c r="M16" s="13">
        <f t="shared" si="5"/>
        <v>207816881271.40747</v>
      </c>
      <c r="N16" s="13">
        <f t="shared" si="5"/>
        <v>205768942584.32837</v>
      </c>
      <c r="O16" s="13">
        <f t="shared" si="5"/>
        <v>203729222383.30099</v>
      </c>
      <c r="P16" s="13">
        <f t="shared" si="5"/>
        <v>201689502182.27356</v>
      </c>
      <c r="Q16" s="13">
        <f t="shared" si="5"/>
        <v>199649781981.24615</v>
      </c>
      <c r="R16" s="13">
        <f t="shared" si="5"/>
        <v>197610061780.21875</v>
      </c>
      <c r="S16" s="13">
        <f t="shared" si="5"/>
        <v>195570341579.19138</v>
      </c>
      <c r="T16" s="13">
        <f t="shared" si="5"/>
        <v>193514184406.06058</v>
      </c>
      <c r="U16" s="13">
        <f t="shared" si="5"/>
        <v>191458027232.92981</v>
      </c>
      <c r="V16" s="13">
        <f t="shared" si="5"/>
        <v>189401870059.79901</v>
      </c>
      <c r="W16" s="13">
        <f t="shared" si="5"/>
        <v>187345712886.66821</v>
      </c>
      <c r="X16" s="13">
        <f t="shared" si="5"/>
        <v>185289555713.53745</v>
      </c>
    </row>
    <row r="17" spans="1:24">
      <c r="A17" s="8" t="s">
        <v>45</v>
      </c>
      <c r="B17" s="2" t="s">
        <v>7</v>
      </c>
      <c r="C17" s="2"/>
      <c r="D17" s="14">
        <v>107990906719.28255</v>
      </c>
      <c r="E17" s="14">
        <v>107012906879.13075</v>
      </c>
      <c r="F17" s="14">
        <v>106034907038.97896</v>
      </c>
      <c r="G17" s="14">
        <v>105056907198.82716</v>
      </c>
      <c r="H17" s="14">
        <v>104078907358.67537</v>
      </c>
      <c r="I17" s="14">
        <v>103100907518.52357</v>
      </c>
      <c r="J17" s="14">
        <v>102122907678.37177</v>
      </c>
      <c r="K17" s="14">
        <v>101144907838.21999</v>
      </c>
      <c r="L17" s="14">
        <v>100166907998.06818</v>
      </c>
      <c r="M17" s="14">
        <v>99188908157.916397</v>
      </c>
      <c r="N17" s="14">
        <v>98210908317.764587</v>
      </c>
      <c r="O17" s="14">
        <v>97241126963.66449</v>
      </c>
      <c r="P17" s="14">
        <v>96271345609.564362</v>
      </c>
      <c r="Q17" s="14">
        <v>95301564255.464264</v>
      </c>
      <c r="R17" s="14">
        <v>94331782901.364151</v>
      </c>
      <c r="S17" s="14">
        <v>93362001547.264053</v>
      </c>
      <c r="T17" s="14">
        <v>92375783221.060562</v>
      </c>
      <c r="U17" s="14">
        <v>91389564894.857071</v>
      </c>
      <c r="V17" s="14">
        <v>90403346568.653564</v>
      </c>
      <c r="W17" s="14">
        <v>89417128242.450073</v>
      </c>
      <c r="X17" s="14">
        <v>88430909916.246582</v>
      </c>
    </row>
    <row r="18" spans="1:24">
      <c r="A18" s="8" t="s">
        <v>46</v>
      </c>
      <c r="B18" s="2" t="s">
        <v>62</v>
      </c>
      <c r="C18" s="2"/>
      <c r="D18" s="14">
        <v>118257422735.83673</v>
      </c>
      <c r="E18" s="14">
        <v>117187483888.90942</v>
      </c>
      <c r="F18" s="14">
        <v>116117545041.98215</v>
      </c>
      <c r="G18" s="14">
        <v>115047606195.05486</v>
      </c>
      <c r="H18" s="14">
        <v>113977667348.12755</v>
      </c>
      <c r="I18" s="14">
        <v>112907728501.20026</v>
      </c>
      <c r="J18" s="14">
        <v>111837789654.27298</v>
      </c>
      <c r="K18" s="14">
        <v>110767850807.34569</v>
      </c>
      <c r="L18" s="14">
        <v>109697911960.41838</v>
      </c>
      <c r="M18" s="14">
        <v>108627973113.49109</v>
      </c>
      <c r="N18" s="14">
        <v>107558034266.5638</v>
      </c>
      <c r="O18" s="14">
        <v>106488095419.63651</v>
      </c>
      <c r="P18" s="14">
        <v>105418156572.7092</v>
      </c>
      <c r="Q18" s="14">
        <v>104348217725.78191</v>
      </c>
      <c r="R18" s="14">
        <v>103278278878.85461</v>
      </c>
      <c r="S18" s="14">
        <v>102208340031.92732</v>
      </c>
      <c r="T18" s="14">
        <v>101138401185.00002</v>
      </c>
      <c r="U18" s="14">
        <v>100068462338.07272</v>
      </c>
      <c r="V18" s="14">
        <v>98998523491.145447</v>
      </c>
      <c r="W18" s="14">
        <v>97928584644.218155</v>
      </c>
      <c r="X18" s="14">
        <v>96858645797.290863</v>
      </c>
    </row>
    <row r="19" spans="1:24" ht="15.75">
      <c r="A19" s="15" t="s">
        <v>48</v>
      </c>
      <c r="B19" s="10" t="s">
        <v>12</v>
      </c>
      <c r="C19" s="10"/>
      <c r="D19" s="13">
        <f>+D20+D21+D22</f>
        <v>8719142452.5656948</v>
      </c>
      <c r="E19" s="13">
        <f t="shared" ref="E19:X19" si="6">+E20+E21+E22</f>
        <v>8179985684.0996799</v>
      </c>
      <c r="F19" s="13">
        <f t="shared" si="6"/>
        <v>7686317893.8091965</v>
      </c>
      <c r="G19" s="13">
        <f t="shared" si="6"/>
        <v>7240115792.8776255</v>
      </c>
      <c r="H19" s="13">
        <f t="shared" si="6"/>
        <v>6860443107.5472107</v>
      </c>
      <c r="I19" s="13">
        <f t="shared" si="6"/>
        <v>6470025062.4313002</v>
      </c>
      <c r="J19" s="13">
        <f t="shared" si="6"/>
        <v>6090158856.3725758</v>
      </c>
      <c r="K19" s="13">
        <f t="shared" si="6"/>
        <v>5654016175.3421898</v>
      </c>
      <c r="L19" s="13">
        <f t="shared" si="6"/>
        <v>5230183973.211854</v>
      </c>
      <c r="M19" s="13">
        <f t="shared" si="6"/>
        <v>4878456004.6389608</v>
      </c>
      <c r="N19" s="13">
        <f t="shared" si="6"/>
        <v>4580111900.2241888</v>
      </c>
      <c r="O19" s="13">
        <f t="shared" si="6"/>
        <v>4310524441.4095926</v>
      </c>
      <c r="P19" s="13">
        <f t="shared" si="6"/>
        <v>4064950857.9213405</v>
      </c>
      <c r="Q19" s="13">
        <f t="shared" si="6"/>
        <v>3829293118.9775023</v>
      </c>
      <c r="R19" s="13">
        <f t="shared" si="6"/>
        <v>3597191103.5863585</v>
      </c>
      <c r="S19" s="13">
        <f t="shared" si="6"/>
        <v>3307665980.0460043</v>
      </c>
      <c r="T19" s="13">
        <f t="shared" si="6"/>
        <v>3003763377.8526864</v>
      </c>
      <c r="U19" s="13">
        <f t="shared" si="6"/>
        <v>2712436246.4109426</v>
      </c>
      <c r="V19" s="13">
        <f t="shared" si="6"/>
        <v>2426392983.5498815</v>
      </c>
      <c r="W19" s="13">
        <f t="shared" si="6"/>
        <v>2155899719.6978188</v>
      </c>
      <c r="X19" s="13">
        <f t="shared" si="6"/>
        <v>1927276540.1254387</v>
      </c>
    </row>
    <row r="20" spans="1:24" s="16" customFormat="1">
      <c r="A20" s="8" t="s">
        <v>59</v>
      </c>
      <c r="B20" s="2" t="s">
        <v>13</v>
      </c>
      <c r="C20" s="2"/>
      <c r="D20" s="11">
        <v>8719142452.5656948</v>
      </c>
      <c r="E20" s="11">
        <v>8179985684.0996799</v>
      </c>
      <c r="F20" s="11">
        <v>7686317893.8091965</v>
      </c>
      <c r="G20" s="11">
        <v>7240115792.8776255</v>
      </c>
      <c r="H20" s="11">
        <v>6860443107.5472107</v>
      </c>
      <c r="I20" s="11">
        <v>6470025062.4313002</v>
      </c>
      <c r="J20" s="11">
        <v>6090158856.3725758</v>
      </c>
      <c r="K20" s="11">
        <v>5654016175.3421898</v>
      </c>
      <c r="L20" s="11">
        <v>5230183973.211854</v>
      </c>
      <c r="M20" s="11">
        <v>4878456004.6389608</v>
      </c>
      <c r="N20" s="11">
        <v>4580111900.2241888</v>
      </c>
      <c r="O20" s="11">
        <v>4310524441.4095926</v>
      </c>
      <c r="P20" s="11">
        <v>4064950857.9213405</v>
      </c>
      <c r="Q20" s="11">
        <v>3829293118.9775023</v>
      </c>
      <c r="R20" s="11">
        <v>3597191103.5863585</v>
      </c>
      <c r="S20" s="11">
        <v>3307665980.0460043</v>
      </c>
      <c r="T20" s="11">
        <v>3003763377.8526864</v>
      </c>
      <c r="U20" s="11">
        <v>2712436246.4109426</v>
      </c>
      <c r="V20" s="11">
        <v>2426392983.5498815</v>
      </c>
      <c r="W20" s="11">
        <v>2155899719.6978188</v>
      </c>
      <c r="X20" s="11">
        <v>1927276540.1254387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11706338985.707399</v>
      </c>
      <c r="E35" s="11">
        <v>11265707103.774599</v>
      </c>
      <c r="F35" s="11">
        <v>10922085502.27442</v>
      </c>
      <c r="G35" s="11">
        <v>10577154715.56558</v>
      </c>
      <c r="H35" s="11">
        <v>10564296354.53112</v>
      </c>
      <c r="I35" s="11">
        <v>10992567975.102831</v>
      </c>
      <c r="J35" s="11">
        <v>11546173800.69768</v>
      </c>
      <c r="K35" s="11">
        <v>12159755772.999229</v>
      </c>
      <c r="L35" s="11">
        <v>12755019535.67745</v>
      </c>
      <c r="M35" s="11">
        <v>13273163995.03941</v>
      </c>
      <c r="N35" s="11">
        <v>13827130249.86183</v>
      </c>
      <c r="O35" s="11">
        <v>14451324392.84483</v>
      </c>
      <c r="P35" s="11">
        <v>15030684428.88512</v>
      </c>
      <c r="Q35" s="11">
        <v>15636570313.48667</v>
      </c>
      <c r="R35" s="11">
        <v>16215413325.59481</v>
      </c>
      <c r="S35" s="11">
        <v>16587857509.535049</v>
      </c>
      <c r="T35" s="11">
        <v>17122650530.79598</v>
      </c>
      <c r="U35" s="11">
        <v>17680106584.368279</v>
      </c>
      <c r="V35" s="11">
        <v>18190009032.520538</v>
      </c>
      <c r="W35" s="11">
        <v>18472629531.74062</v>
      </c>
      <c r="X35" s="11">
        <v>19026808417.691811</v>
      </c>
    </row>
    <row r="36" spans="1:24" ht="15.75">
      <c r="A36" s="25">
        <v>5</v>
      </c>
      <c r="B36" s="9" t="s">
        <v>9</v>
      </c>
      <c r="C36" s="10"/>
      <c r="D36" s="11">
        <v>12180819.000000002</v>
      </c>
      <c r="E36" s="11">
        <v>12529903.999999998</v>
      </c>
      <c r="F36" s="11">
        <v>12882505.999999998</v>
      </c>
      <c r="G36" s="11">
        <v>13236573.000000004</v>
      </c>
      <c r="H36" s="11">
        <v>13589699</v>
      </c>
      <c r="I36" s="11">
        <v>13940337.000000002</v>
      </c>
      <c r="J36" s="11">
        <v>14287474.999999996</v>
      </c>
      <c r="K36" s="11">
        <v>14631908</v>
      </c>
      <c r="L36" s="11">
        <v>14976199.999999998</v>
      </c>
      <c r="M36" s="11">
        <v>15324050.999999996</v>
      </c>
      <c r="N36" s="11">
        <v>15678269</v>
      </c>
      <c r="O36" s="11">
        <v>16039737.000000002</v>
      </c>
      <c r="P36" s="11">
        <v>16408085</v>
      </c>
      <c r="Q36" s="11">
        <v>16783366</v>
      </c>
      <c r="R36" s="11">
        <v>17165267.000000004</v>
      </c>
      <c r="S36" s="11">
        <v>17553588.999999996</v>
      </c>
      <c r="T36" s="11">
        <v>17948394.999999996</v>
      </c>
      <c r="U36" s="11">
        <v>18350022</v>
      </c>
      <c r="V36" s="11">
        <v>18758778.000000007</v>
      </c>
      <c r="W36" s="11">
        <v>19175028.000000004</v>
      </c>
      <c r="X36" s="11">
        <v>19598889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31226.024511776628</v>
      </c>
      <c r="E39" s="11">
        <f t="shared" si="8"/>
        <v>30523.00912612012</v>
      </c>
      <c r="F39" s="11">
        <f t="shared" si="8"/>
        <v>29477.54319496754</v>
      </c>
      <c r="G39" s="11">
        <f t="shared" si="8"/>
        <v>28852.931439133819</v>
      </c>
      <c r="H39" s="11">
        <f t="shared" si="8"/>
        <v>28270.626770999366</v>
      </c>
      <c r="I39" s="11">
        <f t="shared" si="8"/>
        <v>27732.512961238164</v>
      </c>
      <c r="J39" s="11">
        <f t="shared" si="8"/>
        <v>27194.434513187098</v>
      </c>
      <c r="K39" s="11">
        <f t="shared" si="8"/>
        <v>26705.493742228406</v>
      </c>
      <c r="L39" s="11">
        <f t="shared" si="8"/>
        <v>26262.464066614099</v>
      </c>
      <c r="M39" s="11">
        <f t="shared" si="8"/>
        <v>25850.247016509784</v>
      </c>
      <c r="N39" s="11">
        <f t="shared" si="8"/>
        <v>25458.762384692953</v>
      </c>
      <c r="O39" s="11">
        <f t="shared" si="8"/>
        <v>25099.363895513063</v>
      </c>
      <c r="P39" s="11">
        <f t="shared" si="8"/>
        <v>24372.432413535218</v>
      </c>
      <c r="Q39" s="11">
        <f t="shared" si="8"/>
        <v>24020.527303959465</v>
      </c>
      <c r="R39" s="11">
        <f t="shared" si="8"/>
        <v>23697.255062993801</v>
      </c>
      <c r="S39" s="11">
        <f t="shared" si="8"/>
        <v>23380.968731926394</v>
      </c>
      <c r="T39" s="11">
        <f t="shared" si="8"/>
        <v>23040.990294322601</v>
      </c>
      <c r="U39" s="11">
        <f t="shared" si="8"/>
        <v>22733.344887289335</v>
      </c>
      <c r="V39" s="11">
        <f t="shared" si="8"/>
        <v>22449.71878221097</v>
      </c>
      <c r="W39" s="11">
        <f t="shared" si="8"/>
        <v>22179.32293387211</v>
      </c>
      <c r="X39" s="11">
        <f t="shared" si="8"/>
        <v>21955.57970499303</v>
      </c>
    </row>
    <row r="40" spans="1:24" ht="15.75">
      <c r="B40" s="20" t="s">
        <v>5</v>
      </c>
      <c r="C40" s="7"/>
      <c r="D40" s="11">
        <f t="shared" ref="D40:X40" si="9">+D8/D36</f>
        <v>2662.0933431358385</v>
      </c>
      <c r="E40" s="11">
        <f t="shared" si="9"/>
        <v>2625.2396959349908</v>
      </c>
      <c r="F40" s="11">
        <f t="shared" si="9"/>
        <v>2565.4383337783397</v>
      </c>
      <c r="G40" s="11">
        <f t="shared" si="9"/>
        <v>2520.3695458144898</v>
      </c>
      <c r="H40" s="11">
        <f t="shared" si="9"/>
        <v>2469.2138960028674</v>
      </c>
      <c r="I40" s="11">
        <f t="shared" si="9"/>
        <v>2422.1046862916369</v>
      </c>
      <c r="J40" s="11">
        <f t="shared" si="9"/>
        <v>2379.9900817825051</v>
      </c>
      <c r="K40" s="11">
        <f t="shared" si="9"/>
        <v>2349.951589491739</v>
      </c>
      <c r="L40" s="11">
        <f t="shared" si="9"/>
        <v>2330.8344111491319</v>
      </c>
      <c r="M40" s="11">
        <f t="shared" si="9"/>
        <v>2317.7487920609265</v>
      </c>
      <c r="N40" s="11">
        <f t="shared" si="9"/>
        <v>2311.3541578389627</v>
      </c>
      <c r="O40" s="11">
        <f t="shared" si="9"/>
        <v>2336.2376792788123</v>
      </c>
      <c r="P40" s="11">
        <f t="shared" si="9"/>
        <v>2362.5375103688248</v>
      </c>
      <c r="Q40" s="11">
        <f t="shared" si="9"/>
        <v>2373.8347757824772</v>
      </c>
      <c r="R40" s="11">
        <f t="shared" si="9"/>
        <v>2398.1920899575412</v>
      </c>
      <c r="S40" s="11">
        <f t="shared" si="9"/>
        <v>2418.4026110699333</v>
      </c>
      <c r="T40" s="11">
        <f t="shared" si="9"/>
        <v>2434.3883006520241</v>
      </c>
      <c r="U40" s="11">
        <f t="shared" si="9"/>
        <v>2459.5104018373381</v>
      </c>
      <c r="V40" s="11">
        <f t="shared" si="9"/>
        <v>2486.5382180192564</v>
      </c>
      <c r="W40" s="11">
        <f t="shared" si="9"/>
        <v>2508.2765417728674</v>
      </c>
      <c r="X40" s="11">
        <f t="shared" si="9"/>
        <v>2547.4364279093702</v>
      </c>
    </row>
    <row r="41" spans="1:24" ht="15.75">
      <c r="B41" s="20" t="s">
        <v>38</v>
      </c>
      <c r="C41" s="7"/>
      <c r="D41" s="37">
        <f>+D9/D36</f>
        <v>8228.479248360145</v>
      </c>
      <c r="E41" s="37">
        <f t="shared" ref="E41:X41" si="10">+E9/E36</f>
        <v>8337.5566510560457</v>
      </c>
      <c r="F41" s="37">
        <f t="shared" si="10"/>
        <v>8083.4802498008012</v>
      </c>
      <c r="G41" s="37">
        <f t="shared" si="10"/>
        <v>8196.0148626076825</v>
      </c>
      <c r="H41" s="37">
        <f t="shared" si="10"/>
        <v>8314.7770512348015</v>
      </c>
      <c r="I41" s="37">
        <f t="shared" si="10"/>
        <v>8438.5234248641045</v>
      </c>
      <c r="J41" s="37">
        <f t="shared" si="10"/>
        <v>8522.4155220132707</v>
      </c>
      <c r="K41" s="37">
        <f t="shared" si="10"/>
        <v>8616.7967769390434</v>
      </c>
      <c r="L41" s="37">
        <f t="shared" si="10"/>
        <v>8719.7532459026734</v>
      </c>
      <c r="M41" s="37">
        <f t="shared" si="10"/>
        <v>8822.521284980643</v>
      </c>
      <c r="N41" s="37">
        <f t="shared" si="10"/>
        <v>8919.4246377383242</v>
      </c>
      <c r="O41" s="37">
        <f t="shared" si="10"/>
        <v>8999.755508977707</v>
      </c>
      <c r="P41" s="37">
        <f t="shared" si="10"/>
        <v>8694.7790567173215</v>
      </c>
      <c r="Q41" s="37">
        <f t="shared" si="10"/>
        <v>8764.8799851262065</v>
      </c>
      <c r="R41" s="37">
        <f t="shared" si="10"/>
        <v>8836.2010532657441</v>
      </c>
      <c r="S41" s="37">
        <f t="shared" si="10"/>
        <v>8907.8647483105924</v>
      </c>
      <c r="T41" s="37">
        <f t="shared" si="10"/>
        <v>8948.5560438192369</v>
      </c>
      <c r="U41" s="37">
        <f t="shared" si="10"/>
        <v>8998.8763774176041</v>
      </c>
      <c r="V41" s="37">
        <f t="shared" si="10"/>
        <v>9055.0623908301059</v>
      </c>
      <c r="W41" s="37">
        <f t="shared" si="10"/>
        <v>9113.8157373356753</v>
      </c>
      <c r="X41" s="37">
        <f t="shared" si="10"/>
        <v>9175.4719766528633</v>
      </c>
    </row>
    <row r="42" spans="1:24" ht="15.75">
      <c r="B42" s="20" t="s">
        <v>10</v>
      </c>
      <c r="C42" s="9"/>
      <c r="D42" s="11">
        <f t="shared" ref="D42:X42" si="11">+D10/D36</f>
        <v>20335.451920280648</v>
      </c>
      <c r="E42" s="11">
        <f t="shared" si="11"/>
        <v>19560.21277912908</v>
      </c>
      <c r="F42" s="11">
        <f t="shared" si="11"/>
        <v>18828.624611388401</v>
      </c>
      <c r="G42" s="11">
        <f t="shared" si="11"/>
        <v>18136.547030711648</v>
      </c>
      <c r="H42" s="11">
        <f t="shared" si="11"/>
        <v>17486.635823761699</v>
      </c>
      <c r="I42" s="11">
        <f t="shared" si="11"/>
        <v>16871.884850082424</v>
      </c>
      <c r="J42" s="11">
        <f t="shared" si="11"/>
        <v>16292.028909391322</v>
      </c>
      <c r="K42" s="11">
        <f t="shared" si="11"/>
        <v>15738.745375797624</v>
      </c>
      <c r="L42" s="11">
        <f t="shared" si="11"/>
        <v>15211.876409562296</v>
      </c>
      <c r="M42" s="11">
        <f t="shared" si="11"/>
        <v>14709.976939468215</v>
      </c>
      <c r="N42" s="11">
        <f t="shared" si="11"/>
        <v>14227.983589115669</v>
      </c>
      <c r="O42" s="11">
        <f t="shared" si="11"/>
        <v>13763.370707256545</v>
      </c>
      <c r="P42" s="11">
        <f t="shared" si="11"/>
        <v>13315.115846449069</v>
      </c>
      <c r="Q42" s="11">
        <f t="shared" si="11"/>
        <v>12881.812543050783</v>
      </c>
      <c r="R42" s="11">
        <f t="shared" si="11"/>
        <v>12462.861919770514</v>
      </c>
      <c r="S42" s="11">
        <f t="shared" si="11"/>
        <v>12054.701372545871</v>
      </c>
      <c r="T42" s="11">
        <f t="shared" si="11"/>
        <v>11658.045949851339</v>
      </c>
      <c r="U42" s="11">
        <f t="shared" si="11"/>
        <v>11274.958108034392</v>
      </c>
      <c r="V42" s="11">
        <f t="shared" si="11"/>
        <v>10908.118173361605</v>
      </c>
      <c r="W42" s="11">
        <f t="shared" si="11"/>
        <v>10557.230654763569</v>
      </c>
      <c r="X42" s="11">
        <f t="shared" si="11"/>
        <v>10232.671300430799</v>
      </c>
    </row>
    <row r="43" spans="1:24" ht="15.75">
      <c r="B43" s="26" t="s">
        <v>32</v>
      </c>
      <c r="C43" s="9"/>
      <c r="D43" s="11">
        <f t="shared" ref="D43:X43" si="12">+D11/D36</f>
        <v>19619.642708062183</v>
      </c>
      <c r="E43" s="11">
        <f t="shared" si="12"/>
        <v>18907.375719555464</v>
      </c>
      <c r="F43" s="11">
        <f t="shared" si="12"/>
        <v>18231.976886651522</v>
      </c>
      <c r="G43" s="11">
        <f t="shared" si="12"/>
        <v>17589.568912366543</v>
      </c>
      <c r="H43" s="11">
        <f t="shared" si="12"/>
        <v>16981.809108501322</v>
      </c>
      <c r="I43" s="11">
        <f t="shared" si="12"/>
        <v>16407.762278122271</v>
      </c>
      <c r="J43" s="11">
        <f t="shared" si="12"/>
        <v>15865.770325815667</v>
      </c>
      <c r="K43" s="11">
        <f t="shared" si="12"/>
        <v>15352.328500066707</v>
      </c>
      <c r="L43" s="11">
        <f t="shared" si="12"/>
        <v>14862.643361578705</v>
      </c>
      <c r="M43" s="11">
        <f t="shared" si="12"/>
        <v>14391.624044098777</v>
      </c>
      <c r="N43" s="11">
        <f t="shared" si="12"/>
        <v>13935.852365941466</v>
      </c>
      <c r="O43" s="11">
        <f t="shared" si="12"/>
        <v>13494.630363109405</v>
      </c>
      <c r="P43" s="11">
        <f t="shared" si="12"/>
        <v>13067.375122414465</v>
      </c>
      <c r="Q43" s="11">
        <f t="shared" si="12"/>
        <v>12653.652523244416</v>
      </c>
      <c r="R43" s="11">
        <f t="shared" si="12"/>
        <v>12253.299720499954</v>
      </c>
      <c r="S43" s="11">
        <f t="shared" si="12"/>
        <v>11866.268911238614</v>
      </c>
      <c r="T43" s="11">
        <f t="shared" si="12"/>
        <v>11490.690407595182</v>
      </c>
      <c r="U43" s="11">
        <f t="shared" si="12"/>
        <v>11127.141596075389</v>
      </c>
      <c r="V43" s="11">
        <f t="shared" si="12"/>
        <v>10778.771102696881</v>
      </c>
      <c r="W43" s="11">
        <f t="shared" si="12"/>
        <v>10444.797978279455</v>
      </c>
      <c r="X43" s="11">
        <f t="shared" si="12"/>
        <v>10134.335290663847</v>
      </c>
    </row>
    <row r="44" spans="1:24" ht="15.75">
      <c r="B44" s="26" t="s">
        <v>33</v>
      </c>
      <c r="C44" s="9"/>
      <c r="D44" s="11">
        <f t="shared" ref="D44:X44" si="13">+D12/D36</f>
        <v>715.80921221846359</v>
      </c>
      <c r="E44" s="11">
        <f t="shared" si="13"/>
        <v>652.83705957361531</v>
      </c>
      <c r="F44" s="11">
        <f t="shared" si="13"/>
        <v>596.64772473687947</v>
      </c>
      <c r="G44" s="11">
        <f t="shared" si="13"/>
        <v>546.97811834510514</v>
      </c>
      <c r="H44" s="11">
        <f t="shared" si="13"/>
        <v>504.82671526037558</v>
      </c>
      <c r="I44" s="11">
        <f t="shared" si="13"/>
        <v>464.12257196015412</v>
      </c>
      <c r="J44" s="11">
        <f t="shared" si="13"/>
        <v>426.25858357565471</v>
      </c>
      <c r="K44" s="11">
        <f t="shared" si="13"/>
        <v>386.41687573091559</v>
      </c>
      <c r="L44" s="11">
        <f t="shared" si="13"/>
        <v>349.23304798359095</v>
      </c>
      <c r="M44" s="11">
        <f t="shared" si="13"/>
        <v>318.35289536943998</v>
      </c>
      <c r="N44" s="11">
        <f t="shared" si="13"/>
        <v>292.131223174203</v>
      </c>
      <c r="O44" s="11">
        <f t="shared" si="13"/>
        <v>268.74034414713856</v>
      </c>
      <c r="P44" s="11">
        <f t="shared" si="13"/>
        <v>247.74072403460491</v>
      </c>
      <c r="Q44" s="11">
        <f t="shared" si="13"/>
        <v>228.16001980636676</v>
      </c>
      <c r="R44" s="11">
        <f t="shared" si="13"/>
        <v>209.56219927055943</v>
      </c>
      <c r="S44" s="11">
        <f t="shared" si="13"/>
        <v>188.43246130725774</v>
      </c>
      <c r="T44" s="11">
        <f t="shared" si="13"/>
        <v>167.35554225615644</v>
      </c>
      <c r="U44" s="11">
        <f t="shared" si="13"/>
        <v>147.81651195900162</v>
      </c>
      <c r="V44" s="11">
        <f t="shared" si="13"/>
        <v>129.34707066472455</v>
      </c>
      <c r="W44" s="11">
        <f t="shared" si="13"/>
        <v>112.43267648411353</v>
      </c>
      <c r="X44" s="11">
        <f t="shared" si="13"/>
        <v>98.336009766953566</v>
      </c>
    </row>
    <row r="45" spans="1:24" ht="15.75">
      <c r="B45" s="10" t="s">
        <v>31</v>
      </c>
      <c r="C45" s="9"/>
      <c r="D45" s="11">
        <f t="shared" ref="D45:X45" si="14">+D13/D36</f>
        <v>1045.4951523748989</v>
      </c>
      <c r="E45" s="11">
        <f t="shared" si="14"/>
        <v>1014.1507780044221</v>
      </c>
      <c r="F45" s="11">
        <f t="shared" si="14"/>
        <v>987.47088130123086</v>
      </c>
      <c r="G45" s="11">
        <f t="shared" si="14"/>
        <v>961.05688029585826</v>
      </c>
      <c r="H45" s="11">
        <f t="shared" si="14"/>
        <v>936.08398193281494</v>
      </c>
      <c r="I45" s="11">
        <f t="shared" si="14"/>
        <v>912.53888289704844</v>
      </c>
      <c r="J45" s="11">
        <f t="shared" si="14"/>
        <v>890.3672309619717</v>
      </c>
      <c r="K45" s="11">
        <f t="shared" si="14"/>
        <v>869.40811500375708</v>
      </c>
      <c r="L45" s="11">
        <f t="shared" si="14"/>
        <v>849.42105161445454</v>
      </c>
      <c r="M45" s="11">
        <f t="shared" si="14"/>
        <v>830.13946855099846</v>
      </c>
      <c r="N45" s="11">
        <f t="shared" si="14"/>
        <v>811.38418745005538</v>
      </c>
      <c r="O45" s="11">
        <f t="shared" si="14"/>
        <v>793.09901111149088</v>
      </c>
      <c r="P45" s="11">
        <f t="shared" si="14"/>
        <v>775.29459124501079</v>
      </c>
      <c r="Q45" s="11">
        <f t="shared" si="14"/>
        <v>757.95877615898939</v>
      </c>
      <c r="R45" s="11">
        <f t="shared" si="14"/>
        <v>741.09534988231701</v>
      </c>
      <c r="S45" s="11">
        <f t="shared" si="14"/>
        <v>724.93812246422647</v>
      </c>
      <c r="T45" s="11">
        <f t="shared" si="14"/>
        <v>708.99185426711961</v>
      </c>
      <c r="U45" s="11">
        <f t="shared" si="14"/>
        <v>693.47414690667381</v>
      </c>
      <c r="V45" s="11">
        <f t="shared" si="14"/>
        <v>682.06490681360231</v>
      </c>
      <c r="W45" s="11">
        <f t="shared" si="14"/>
        <v>674.50127328021563</v>
      </c>
      <c r="X45" s="11">
        <f t="shared" si="14"/>
        <v>680.25063752164738</v>
      </c>
    </row>
    <row r="46" spans="1:24" ht="15.75">
      <c r="B46" s="10" t="s">
        <v>11</v>
      </c>
      <c r="C46" s="9"/>
      <c r="D46" s="11">
        <f t="shared" ref="D46:X46" si="15">+D16/D36</f>
        <v>18574.147555687283</v>
      </c>
      <c r="E46" s="11">
        <f t="shared" si="15"/>
        <v>17893.224941551045</v>
      </c>
      <c r="F46" s="11">
        <f t="shared" si="15"/>
        <v>17244.506005350289</v>
      </c>
      <c r="G46" s="11">
        <f t="shared" si="15"/>
        <v>16628.512032070685</v>
      </c>
      <c r="H46" s="11">
        <f t="shared" si="15"/>
        <v>16045.725126568508</v>
      </c>
      <c r="I46" s="11">
        <f t="shared" si="15"/>
        <v>15495.223395225223</v>
      </c>
      <c r="J46" s="11">
        <f t="shared" si="15"/>
        <v>14975.403094853695</v>
      </c>
      <c r="K46" s="11">
        <f t="shared" si="15"/>
        <v>14482.920385062951</v>
      </c>
      <c r="L46" s="11">
        <f t="shared" si="15"/>
        <v>14013.222309964251</v>
      </c>
      <c r="M46" s="11">
        <f t="shared" si="15"/>
        <v>13561.48457554778</v>
      </c>
      <c r="N46" s="11">
        <f t="shared" si="15"/>
        <v>13124.468178491412</v>
      </c>
      <c r="O46" s="11">
        <f t="shared" si="15"/>
        <v>12701.531351997914</v>
      </c>
      <c r="P46" s="11">
        <f t="shared" si="15"/>
        <v>12292.080531169455</v>
      </c>
      <c r="Q46" s="11">
        <f t="shared" si="15"/>
        <v>11895.693747085426</v>
      </c>
      <c r="R46" s="11">
        <f t="shared" si="15"/>
        <v>11512.204370617637</v>
      </c>
      <c r="S46" s="11">
        <f t="shared" si="15"/>
        <v>11141.330788774389</v>
      </c>
      <c r="T46" s="11">
        <f t="shared" si="15"/>
        <v>10781.698553328062</v>
      </c>
      <c r="U46" s="11">
        <f t="shared" si="15"/>
        <v>10433.667449168715</v>
      </c>
      <c r="V46" s="11">
        <f t="shared" si="15"/>
        <v>10096.706195883278</v>
      </c>
      <c r="W46" s="11">
        <f t="shared" si="15"/>
        <v>9770.2967049992403</v>
      </c>
      <c r="X46" s="11">
        <f t="shared" si="15"/>
        <v>9454.0846531421976</v>
      </c>
    </row>
    <row r="47" spans="1:24" ht="15.75">
      <c r="B47" s="10" t="s">
        <v>12</v>
      </c>
      <c r="C47" s="9"/>
      <c r="D47" s="11">
        <f t="shared" ref="D47:X47" si="16">+D19/D36</f>
        <v>715.80921221846359</v>
      </c>
      <c r="E47" s="11">
        <f t="shared" si="16"/>
        <v>652.83705957361531</v>
      </c>
      <c r="F47" s="11">
        <f t="shared" si="16"/>
        <v>596.64772473687947</v>
      </c>
      <c r="G47" s="11">
        <f t="shared" si="16"/>
        <v>546.97811834510514</v>
      </c>
      <c r="H47" s="11">
        <f t="shared" si="16"/>
        <v>504.82671526037558</v>
      </c>
      <c r="I47" s="11">
        <f t="shared" si="16"/>
        <v>464.12257196015412</v>
      </c>
      <c r="J47" s="11">
        <f t="shared" si="16"/>
        <v>426.25858357565471</v>
      </c>
      <c r="K47" s="11">
        <f t="shared" si="16"/>
        <v>386.41687573091559</v>
      </c>
      <c r="L47" s="11">
        <f t="shared" si="16"/>
        <v>349.23304798359095</v>
      </c>
      <c r="M47" s="11">
        <f t="shared" si="16"/>
        <v>318.35289536943998</v>
      </c>
      <c r="N47" s="11">
        <f t="shared" si="16"/>
        <v>292.131223174203</v>
      </c>
      <c r="O47" s="11">
        <f t="shared" si="16"/>
        <v>268.74034414713856</v>
      </c>
      <c r="P47" s="11">
        <f t="shared" si="16"/>
        <v>247.74072403460491</v>
      </c>
      <c r="Q47" s="11">
        <f t="shared" si="16"/>
        <v>228.16001980636676</v>
      </c>
      <c r="R47" s="11">
        <f t="shared" si="16"/>
        <v>209.56219927055943</v>
      </c>
      <c r="S47" s="11">
        <f t="shared" si="16"/>
        <v>188.43246130725774</v>
      </c>
      <c r="T47" s="11">
        <f t="shared" si="16"/>
        <v>167.35554225615644</v>
      </c>
      <c r="U47" s="11">
        <f t="shared" si="16"/>
        <v>147.81651195900162</v>
      </c>
      <c r="V47" s="11">
        <f t="shared" si="16"/>
        <v>129.34707066472455</v>
      </c>
      <c r="W47" s="11">
        <f t="shared" si="16"/>
        <v>112.43267648411353</v>
      </c>
      <c r="X47" s="11">
        <f t="shared" si="16"/>
        <v>98.336009766953566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961.04695305852567</v>
      </c>
      <c r="E50" s="11">
        <f t="shared" ref="E50:X50" si="18">+E35/E36</f>
        <v>899.10561994526063</v>
      </c>
      <c r="F50" s="11">
        <f t="shared" si="18"/>
        <v>847.82304795933499</v>
      </c>
      <c r="G50" s="11">
        <f t="shared" si="18"/>
        <v>799.0855877548953</v>
      </c>
      <c r="H50" s="11">
        <f t="shared" si="18"/>
        <v>777.37530128747665</v>
      </c>
      <c r="I50" s="11">
        <f t="shared" si="18"/>
        <v>788.54391935451986</v>
      </c>
      <c r="J50" s="11">
        <f t="shared" si="18"/>
        <v>808.1325637103605</v>
      </c>
      <c r="K50" s="11">
        <f t="shared" si="18"/>
        <v>831.04375540081503</v>
      </c>
      <c r="L50" s="11">
        <f t="shared" si="18"/>
        <v>851.6859774627377</v>
      </c>
      <c r="M50" s="11">
        <f t="shared" si="18"/>
        <v>866.1654803315007</v>
      </c>
      <c r="N50" s="11">
        <f t="shared" si="18"/>
        <v>881.92964732661687</v>
      </c>
      <c r="O50" s="11">
        <f t="shared" si="18"/>
        <v>900.97015885265625</v>
      </c>
      <c r="P50" s="11">
        <f t="shared" si="18"/>
        <v>916.05354487651186</v>
      </c>
      <c r="Q50" s="11">
        <f t="shared" si="18"/>
        <v>931.67069784968464</v>
      </c>
      <c r="R50" s="11">
        <f t="shared" si="18"/>
        <v>944.66420624828072</v>
      </c>
      <c r="S50" s="11">
        <f t="shared" si="18"/>
        <v>944.98381553396587</v>
      </c>
      <c r="T50" s="11">
        <f t="shared" si="18"/>
        <v>953.99340892575538</v>
      </c>
      <c r="U50" s="11">
        <f t="shared" si="18"/>
        <v>963.4923916913167</v>
      </c>
      <c r="V50" s="11">
        <f t="shared" si="18"/>
        <v>969.679849749303</v>
      </c>
      <c r="W50" s="11">
        <f t="shared" si="18"/>
        <v>963.36910338491373</v>
      </c>
      <c r="X50" s="11">
        <f t="shared" si="18"/>
        <v>970.81056062370737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-2.2513765253446616</v>
      </c>
      <c r="F53" s="32">
        <f>IFERROR(((F39/$D39)-1)*100,0)</f>
        <v>-5.5994361887138799</v>
      </c>
      <c r="G53" s="32">
        <f>IFERROR(((G39/$D39)-1)*100,0)</f>
        <v>-7.5997284628653849</v>
      </c>
      <c r="H53" s="32">
        <f t="shared" ref="H53:X53" si="19">IFERROR(((H39/$D39)-1)*100,0)</f>
        <v>-9.4645341089214181</v>
      </c>
      <c r="I53" s="32">
        <f t="shared" si="19"/>
        <v>-11.187820432347751</v>
      </c>
      <c r="J53" s="32">
        <f t="shared" si="19"/>
        <v>-12.910993511418823</v>
      </c>
      <c r="K53" s="32">
        <f t="shared" si="19"/>
        <v>-14.476805293748951</v>
      </c>
      <c r="L53" s="32">
        <f t="shared" si="19"/>
        <v>-15.895588768562474</v>
      </c>
      <c r="M53" s="32">
        <f t="shared" si="19"/>
        <v>-17.215696135892721</v>
      </c>
      <c r="N53" s="32">
        <f t="shared" si="19"/>
        <v>-18.46940882566912</v>
      </c>
      <c r="O53" s="32">
        <f t="shared" si="19"/>
        <v>-19.620367024156238</v>
      </c>
      <c r="P53" s="32">
        <f t="shared" si="19"/>
        <v>-21.948333818980505</v>
      </c>
      <c r="Q53" s="32">
        <f t="shared" si="19"/>
        <v>-23.075294791687849</v>
      </c>
      <c r="R53" s="32">
        <f t="shared" si="19"/>
        <v>-24.110560234599877</v>
      </c>
      <c r="S53" s="32">
        <f t="shared" si="19"/>
        <v>-25.123453601631351</v>
      </c>
      <c r="T53" s="32">
        <f t="shared" si="19"/>
        <v>-26.212219920493276</v>
      </c>
      <c r="U53" s="32">
        <f t="shared" si="19"/>
        <v>-27.197441100080965</v>
      </c>
      <c r="V53" s="32">
        <f t="shared" si="19"/>
        <v>-28.105741498587978</v>
      </c>
      <c r="W53" s="32">
        <f t="shared" si="19"/>
        <v>-28.971672569118212</v>
      </c>
      <c r="X53" s="32">
        <f t="shared" si="19"/>
        <v>-29.688200633056351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-1.3843859869104191</v>
      </c>
      <c r="F54" s="32">
        <f t="shared" ref="F54:I54" si="21">IFERROR(((F40/$D40)-1)*100,0)</f>
        <v>-3.6307896417953178</v>
      </c>
      <c r="G54" s="32">
        <f t="shared" si="21"/>
        <v>-5.3237726500755862</v>
      </c>
      <c r="H54" s="32">
        <f t="shared" si="21"/>
        <v>-7.2454051106174528</v>
      </c>
      <c r="I54" s="32">
        <f t="shared" si="21"/>
        <v>-9.01503538420274</v>
      </c>
      <c r="J54" s="32">
        <f t="shared" ref="J54:X54" si="22">IFERROR(((J40/$D40)-1)*100,0)</f>
        <v>-10.597046196022086</v>
      </c>
      <c r="K54" s="32">
        <f t="shared" si="22"/>
        <v>-11.725424822121722</v>
      </c>
      <c r="L54" s="32">
        <f t="shared" si="22"/>
        <v>-12.443550593026798</v>
      </c>
      <c r="M54" s="32">
        <f t="shared" si="22"/>
        <v>-12.935104321672208</v>
      </c>
      <c r="N54" s="32">
        <f t="shared" si="22"/>
        <v>-13.175315065538584</v>
      </c>
      <c r="O54" s="32">
        <f t="shared" si="22"/>
        <v>-12.240579944247232</v>
      </c>
      <c r="P54" s="32">
        <f t="shared" si="22"/>
        <v>-11.252641968374743</v>
      </c>
      <c r="Q54" s="32">
        <f t="shared" si="22"/>
        <v>-10.828266713360414</v>
      </c>
      <c r="R54" s="32">
        <f t="shared" si="22"/>
        <v>-9.913298264268688</v>
      </c>
      <c r="S54" s="32">
        <f t="shared" si="22"/>
        <v>-9.1541017032425778</v>
      </c>
      <c r="T54" s="32">
        <f t="shared" si="22"/>
        <v>-8.5536085002784752</v>
      </c>
      <c r="U54" s="32">
        <f t="shared" si="22"/>
        <v>-7.6099112685457442</v>
      </c>
      <c r="V54" s="32">
        <f t="shared" si="22"/>
        <v>-6.5946269528545205</v>
      </c>
      <c r="W54" s="32">
        <f t="shared" si="22"/>
        <v>-5.7780393673867669</v>
      </c>
      <c r="X54" s="39">
        <f t="shared" si="22"/>
        <v>-4.3070208459109471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1.3256082856092588</v>
      </c>
      <c r="F55" s="32">
        <f t="shared" ref="F55:I55" si="23">IFERROR(((F41/$D41)-1)*100,0)</f>
        <v>-1.7621603480161951</v>
      </c>
      <c r="G55" s="32">
        <f t="shared" si="23"/>
        <v>-0.39453688552392174</v>
      </c>
      <c r="H55" s="32">
        <f t="shared" si="23"/>
        <v>1.0487697698436271</v>
      </c>
      <c r="I55" s="32">
        <f t="shared" si="23"/>
        <v>2.5526487965053635</v>
      </c>
      <c r="J55" s="32">
        <f t="shared" ref="J55:X55" si="24">IFERROR(((J41/$D41)-1)*100,0)</f>
        <v>3.572182231749621</v>
      </c>
      <c r="K55" s="32">
        <f t="shared" si="24"/>
        <v>4.7191894985490368</v>
      </c>
      <c r="L55" s="32">
        <f t="shared" si="24"/>
        <v>5.9704106033983573</v>
      </c>
      <c r="M55" s="32">
        <f t="shared" si="24"/>
        <v>7.219341736067264</v>
      </c>
      <c r="N55" s="32">
        <f t="shared" si="24"/>
        <v>8.396999840716358</v>
      </c>
      <c r="O55" s="32">
        <f t="shared" si="24"/>
        <v>9.3732540040283752</v>
      </c>
      <c r="P55" s="32">
        <f t="shared" si="24"/>
        <v>5.666901432000393</v>
      </c>
      <c r="Q55" s="32">
        <f t="shared" si="24"/>
        <v>6.5188319806841699</v>
      </c>
      <c r="R55" s="32">
        <f t="shared" si="24"/>
        <v>7.3855907824852629</v>
      </c>
      <c r="S55" s="32">
        <f t="shared" si="24"/>
        <v>8.256513499573348</v>
      </c>
      <c r="T55" s="32">
        <f t="shared" si="24"/>
        <v>8.7510313111939464</v>
      </c>
      <c r="U55" s="32">
        <f t="shared" si="24"/>
        <v>9.3625699938538745</v>
      </c>
      <c r="V55" s="32">
        <f t="shared" si="24"/>
        <v>10.045393778378809</v>
      </c>
      <c r="W55" s="32">
        <f t="shared" si="24"/>
        <v>10.759418140988441</v>
      </c>
      <c r="X55" s="32">
        <f t="shared" si="24"/>
        <v>11.508721110057429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-3.8122543044072588</v>
      </c>
      <c r="F56" s="32">
        <f t="shared" ref="F56:I56" si="25">IFERROR(((F42/$D42)-1)*100,0)</f>
        <v>-7.4098540558593662</v>
      </c>
      <c r="G56" s="32">
        <f t="shared" si="25"/>
        <v>-10.813159688750362</v>
      </c>
      <c r="H56" s="32">
        <f t="shared" si="25"/>
        <v>-14.00911131794328</v>
      </c>
      <c r="I56" s="32">
        <f t="shared" si="25"/>
        <v>-17.032161782173084</v>
      </c>
      <c r="J56" s="32">
        <f t="shared" ref="J56:X56" si="26">IFERROR(((J42/$D42)-1)*100,0)</f>
        <v>-19.883615209243523</v>
      </c>
      <c r="K56" s="32">
        <f t="shared" si="26"/>
        <v>-22.604398281892646</v>
      </c>
      <c r="L56" s="32">
        <f t="shared" si="26"/>
        <v>-25.19528718025974</v>
      </c>
      <c r="M56" s="32">
        <f t="shared" si="26"/>
        <v>-27.663388071558515</v>
      </c>
      <c r="N56" s="32">
        <f t="shared" si="26"/>
        <v>-30.033600212611798</v>
      </c>
      <c r="O56" s="32">
        <f t="shared" si="26"/>
        <v>-32.31834354499756</v>
      </c>
      <c r="P56" s="32">
        <f t="shared" si="26"/>
        <v>-34.522645974885677</v>
      </c>
      <c r="Q56" s="32">
        <f t="shared" si="26"/>
        <v>-36.653423815953232</v>
      </c>
      <c r="R56" s="32">
        <f t="shared" si="26"/>
        <v>-38.713622059506633</v>
      </c>
      <c r="S56" s="32">
        <f t="shared" si="26"/>
        <v>-40.720759883759172</v>
      </c>
      <c r="T56" s="32">
        <f t="shared" si="26"/>
        <v>-42.671321023238676</v>
      </c>
      <c r="U56" s="32">
        <f t="shared" si="26"/>
        <v>-44.555163306747957</v>
      </c>
      <c r="V56" s="32">
        <f t="shared" si="26"/>
        <v>-46.359106175147822</v>
      </c>
      <c r="W56" s="32">
        <f t="shared" si="26"/>
        <v>-48.084602711805047</v>
      </c>
      <c r="X56" s="32">
        <f t="shared" si="26"/>
        <v>-49.680629963154622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-3.6303769599944413</v>
      </c>
      <c r="F57" s="32">
        <f t="shared" ref="F57:I57" si="27">IFERROR(((F43/$D43)-1)*100,0)</f>
        <v>-7.0728394092540503</v>
      </c>
      <c r="G57" s="32">
        <f t="shared" si="27"/>
        <v>-10.34714966986343</v>
      </c>
      <c r="H57" s="32">
        <f t="shared" si="27"/>
        <v>-13.444860534982684</v>
      </c>
      <c r="I57" s="32">
        <f t="shared" si="27"/>
        <v>-16.370738640515981</v>
      </c>
      <c r="J57" s="32">
        <f t="shared" ref="J57:X57" si="28">IFERROR(((J43/$D43)-1)*100,0)</f>
        <v>-19.133235187325603</v>
      </c>
      <c r="K57" s="32">
        <f t="shared" si="28"/>
        <v>-21.750213658284068</v>
      </c>
      <c r="L57" s="32">
        <f t="shared" si="28"/>
        <v>-24.246105891259241</v>
      </c>
      <c r="M57" s="32">
        <f t="shared" si="28"/>
        <v>-26.646859689320891</v>
      </c>
      <c r="N57" s="32">
        <f t="shared" si="28"/>
        <v>-28.969897294740797</v>
      </c>
      <c r="O57" s="32">
        <f t="shared" si="28"/>
        <v>-31.218776183094622</v>
      </c>
      <c r="P57" s="32">
        <f t="shared" si="28"/>
        <v>-33.396467423717326</v>
      </c>
      <c r="Q57" s="32">
        <f t="shared" si="28"/>
        <v>-35.505183700186727</v>
      </c>
      <c r="R57" s="32">
        <f t="shared" si="28"/>
        <v>-37.54575502302712</v>
      </c>
      <c r="S57" s="32">
        <f t="shared" si="28"/>
        <v>-39.518425040622795</v>
      </c>
      <c r="T57" s="32">
        <f t="shared" si="28"/>
        <v>-41.432723426337517</v>
      </c>
      <c r="U57" s="32">
        <f t="shared" si="28"/>
        <v>-43.285707279964988</v>
      </c>
      <c r="V57" s="32">
        <f t="shared" si="28"/>
        <v>-45.061328266352042</v>
      </c>
      <c r="W57" s="32">
        <f t="shared" si="28"/>
        <v>-46.763566830972735</v>
      </c>
      <c r="X57" s="32">
        <f t="shared" si="28"/>
        <v>-48.345974279646775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-8.797337554469653</v>
      </c>
      <c r="F58" s="32">
        <f t="shared" ref="F58:I58" si="29">IFERROR(((F44/$D44)-1)*100,0)</f>
        <v>-16.647101692401279</v>
      </c>
      <c r="G58" s="32">
        <f t="shared" si="29"/>
        <v>-23.586046531883909</v>
      </c>
      <c r="H58" s="32">
        <f t="shared" si="29"/>
        <v>-29.474683107835798</v>
      </c>
      <c r="I58" s="32">
        <f t="shared" si="29"/>
        <v>-35.161134554034653</v>
      </c>
      <c r="J58" s="32">
        <f t="shared" ref="J58:X58" si="30">IFERROR(((J44/$D44)-1)*100,0)</f>
        <v>-40.450810593149868</v>
      </c>
      <c r="K58" s="32">
        <f t="shared" si="30"/>
        <v>-46.016778055521598</v>
      </c>
      <c r="L58" s="32">
        <f t="shared" si="30"/>
        <v>-51.211434272935044</v>
      </c>
      <c r="M58" s="32">
        <f t="shared" si="30"/>
        <v>-55.525454278132521</v>
      </c>
      <c r="N58" s="32">
        <f t="shared" si="30"/>
        <v>-59.18867511235031</v>
      </c>
      <c r="O58" s="32">
        <f t="shared" si="30"/>
        <v>-62.456428394620957</v>
      </c>
      <c r="P58" s="32">
        <f t="shared" si="30"/>
        <v>-65.390117952408389</v>
      </c>
      <c r="Q58" s="32">
        <f t="shared" si="30"/>
        <v>-68.125582080839052</v>
      </c>
      <c r="R58" s="32">
        <f t="shared" si="30"/>
        <v>-70.723735362237633</v>
      </c>
      <c r="S58" s="32">
        <f t="shared" si="30"/>
        <v>-73.675602647909415</v>
      </c>
      <c r="T58" s="32">
        <f t="shared" si="30"/>
        <v>-76.620091024327323</v>
      </c>
      <c r="U58" s="32">
        <f t="shared" si="30"/>
        <v>-79.349733219989872</v>
      </c>
      <c r="V58" s="32">
        <f t="shared" si="30"/>
        <v>-81.92995166074391</v>
      </c>
      <c r="W58" s="32">
        <f t="shared" si="30"/>
        <v>-84.29292686305925</v>
      </c>
      <c r="X58" s="32">
        <f t="shared" si="30"/>
        <v>-86.262259818899679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-2.99804110036056</v>
      </c>
      <c r="F59" s="32">
        <f t="shared" ref="F59:I59" si="31">IFERROR(((F45/$D45)-1)*100,0)</f>
        <v>-5.5499321007718478</v>
      </c>
      <c r="G59" s="32">
        <f t="shared" si="31"/>
        <v>-8.0763905874871362</v>
      </c>
      <c r="H59" s="32">
        <f t="shared" si="31"/>
        <v>-10.465009827501405</v>
      </c>
      <c r="I59" s="32">
        <f t="shared" si="31"/>
        <v>-12.717062262396251</v>
      </c>
      <c r="J59" s="32">
        <f t="shared" ref="J59:X59" si="32">IFERROR(((J45/$D45)-1)*100,0)</f>
        <v>-14.837746598876688</v>
      </c>
      <c r="K59" s="32">
        <f t="shared" si="32"/>
        <v>-16.842453737939444</v>
      </c>
      <c r="L59" s="32">
        <f t="shared" si="32"/>
        <v>-18.754185546920176</v>
      </c>
      <c r="M59" s="32">
        <f t="shared" si="32"/>
        <v>-20.598439250025059</v>
      </c>
      <c r="N59" s="32">
        <f t="shared" si="32"/>
        <v>-22.392352981555941</v>
      </c>
      <c r="O59" s="32">
        <f t="shared" si="32"/>
        <v>-24.141301917094161</v>
      </c>
      <c r="P59" s="32">
        <f t="shared" si="32"/>
        <v>-25.844267237022844</v>
      </c>
      <c r="Q59" s="32">
        <f t="shared" si="32"/>
        <v>-27.502411231917723</v>
      </c>
      <c r="R59" s="32">
        <f t="shared" si="32"/>
        <v>-29.115371965247395</v>
      </c>
      <c r="S59" s="32">
        <f t="shared" si="32"/>
        <v>-30.660785866152484</v>
      </c>
      <c r="T59" s="32">
        <f t="shared" si="32"/>
        <v>-32.18602184270236</v>
      </c>
      <c r="U59" s="32">
        <f t="shared" si="32"/>
        <v>-33.670266635726655</v>
      </c>
      <c r="V59" s="32">
        <f t="shared" si="32"/>
        <v>-34.761542866625938</v>
      </c>
      <c r="W59" s="32">
        <f t="shared" si="32"/>
        <v>-35.484992756967891</v>
      </c>
      <c r="X59" s="32">
        <f t="shared" si="32"/>
        <v>-34.935074928236517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-3.6659696607597159</v>
      </c>
      <c r="F60" s="32">
        <f t="shared" ref="F60:I60" si="33">IFERROR(((F46/$D46)-1)*100,0)</f>
        <v>-7.1585602857443975</v>
      </c>
      <c r="G60" s="32">
        <f t="shared" si="33"/>
        <v>-10.474965366692468</v>
      </c>
      <c r="H60" s="32">
        <f t="shared" si="33"/>
        <v>-13.612589334386914</v>
      </c>
      <c r="I60" s="32">
        <f t="shared" si="33"/>
        <v>-16.576395504725671</v>
      </c>
      <c r="J60" s="32">
        <f t="shared" ref="J60:X60" si="34">IFERROR(((J46/$D46)-1)*100,0)</f>
        <v>-19.375018153830037</v>
      </c>
      <c r="K60" s="32">
        <f t="shared" si="34"/>
        <v>-22.026459940400468</v>
      </c>
      <c r="L60" s="32">
        <f t="shared" si="34"/>
        <v>-24.555233191988435</v>
      </c>
      <c r="M60" s="32">
        <f t="shared" si="34"/>
        <v>-26.987311073689934</v>
      </c>
      <c r="N60" s="32">
        <f t="shared" si="34"/>
        <v>-29.340131819547299</v>
      </c>
      <c r="O60" s="32">
        <f t="shared" si="34"/>
        <v>-31.617150591070931</v>
      </c>
      <c r="P60" s="32">
        <f t="shared" si="34"/>
        <v>-33.821563039076317</v>
      </c>
      <c r="Q60" s="32">
        <f t="shared" si="34"/>
        <v>-35.955640971297001</v>
      </c>
      <c r="R60" s="32">
        <f t="shared" si="34"/>
        <v>-38.020281490158212</v>
      </c>
      <c r="S60" s="32">
        <f t="shared" si="34"/>
        <v>-40.017000751331999</v>
      </c>
      <c r="T60" s="32">
        <f t="shared" si="34"/>
        <v>-41.953198546510009</v>
      </c>
      <c r="U60" s="32">
        <f t="shared" si="34"/>
        <v>-43.826937856031002</v>
      </c>
      <c r="V60" s="32">
        <f t="shared" si="34"/>
        <v>-45.641079001810056</v>
      </c>
      <c r="W60" s="32">
        <f t="shared" si="34"/>
        <v>-47.398411282634399</v>
      </c>
      <c r="X60" s="32">
        <f t="shared" si="34"/>
        <v>-49.10084231430897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-8.797337554469653</v>
      </c>
      <c r="F61" s="32">
        <f t="shared" ref="F61:I61" si="36">IFERROR(((F47/$D47)-1)*100,0)</f>
        <v>-16.647101692401279</v>
      </c>
      <c r="G61" s="32">
        <f t="shared" si="36"/>
        <v>-23.586046531883909</v>
      </c>
      <c r="H61" s="32">
        <f t="shared" si="36"/>
        <v>-29.474683107835798</v>
      </c>
      <c r="I61" s="32">
        <f t="shared" si="36"/>
        <v>-35.161134554034653</v>
      </c>
      <c r="J61" s="32">
        <f t="shared" ref="J61:X61" si="37">IFERROR(((J47/$D47)-1)*100,0)</f>
        <v>-40.450810593149868</v>
      </c>
      <c r="K61" s="32">
        <f t="shared" si="37"/>
        <v>-46.016778055521598</v>
      </c>
      <c r="L61" s="32">
        <f t="shared" si="37"/>
        <v>-51.211434272935044</v>
      </c>
      <c r="M61" s="32">
        <f t="shared" si="37"/>
        <v>-55.525454278132521</v>
      </c>
      <c r="N61" s="32">
        <f t="shared" si="37"/>
        <v>-59.18867511235031</v>
      </c>
      <c r="O61" s="32">
        <f t="shared" si="37"/>
        <v>-62.456428394620957</v>
      </c>
      <c r="P61" s="32">
        <f t="shared" si="37"/>
        <v>-65.390117952408389</v>
      </c>
      <c r="Q61" s="32">
        <f t="shared" si="37"/>
        <v>-68.125582080839052</v>
      </c>
      <c r="R61" s="32">
        <f t="shared" si="37"/>
        <v>-70.723735362237633</v>
      </c>
      <c r="S61" s="32">
        <f t="shared" si="37"/>
        <v>-73.675602647909415</v>
      </c>
      <c r="T61" s="32">
        <f t="shared" si="37"/>
        <v>-76.620091024327323</v>
      </c>
      <c r="U61" s="32">
        <f t="shared" si="37"/>
        <v>-79.349733219989872</v>
      </c>
      <c r="V61" s="32">
        <f t="shared" si="37"/>
        <v>-81.92995166074391</v>
      </c>
      <c r="W61" s="32">
        <f t="shared" si="37"/>
        <v>-84.29292686305925</v>
      </c>
      <c r="X61" s="32">
        <f t="shared" si="37"/>
        <v>-86.262259818899679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-6.4451932255897741</v>
      </c>
      <c r="F64" s="32">
        <f t="shared" ref="F64:I64" si="41">IFERROR(((F50/$D50)-1)*100,0)</f>
        <v>-11.781308367802046</v>
      </c>
      <c r="G64" s="32">
        <f t="shared" si="41"/>
        <v>-16.852596513436659</v>
      </c>
      <c r="H64" s="32">
        <f t="shared" si="41"/>
        <v>-19.111621048952408</v>
      </c>
      <c r="I64" s="32">
        <f t="shared" si="41"/>
        <v>-17.94949072519465</v>
      </c>
      <c r="J64" s="32">
        <f t="shared" ref="J64:X64" si="42">IFERROR(((J50/$D50)-1)*100,0)</f>
        <v>-15.911229816765571</v>
      </c>
      <c r="K64" s="32">
        <f t="shared" si="42"/>
        <v>-13.527247263411668</v>
      </c>
      <c r="L64" s="32">
        <f t="shared" si="42"/>
        <v>-11.379358235073466</v>
      </c>
      <c r="M64" s="32">
        <f t="shared" si="42"/>
        <v>-9.8727197901273485</v>
      </c>
      <c r="N64" s="32">
        <f t="shared" si="42"/>
        <v>-8.2324079463670827</v>
      </c>
      <c r="O64" s="32">
        <f t="shared" si="42"/>
        <v>-6.2511820067349895</v>
      </c>
      <c r="P64" s="32">
        <f t="shared" si="42"/>
        <v>-4.6817075938717201</v>
      </c>
      <c r="Q64" s="32">
        <f t="shared" si="42"/>
        <v>-3.0566930278849824</v>
      </c>
      <c r="R64" s="32">
        <f t="shared" si="42"/>
        <v>-1.7046770460180882</v>
      </c>
      <c r="S64" s="32">
        <f t="shared" si="42"/>
        <v>-1.6714206806898391</v>
      </c>
      <c r="T64" s="32">
        <f t="shared" si="42"/>
        <v>-0.73394375897269937</v>
      </c>
      <c r="U64" s="32">
        <f t="shared" si="42"/>
        <v>0.25445568762363369</v>
      </c>
      <c r="V64" s="32">
        <f t="shared" si="42"/>
        <v>0.89828042878687953</v>
      </c>
      <c r="W64" s="32">
        <f t="shared" si="42"/>
        <v>0.24162714620734604</v>
      </c>
      <c r="X64" s="32">
        <f t="shared" si="42"/>
        <v>1.0159345008180054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9.5820678296137913</v>
      </c>
      <c r="D67" s="30">
        <f>(D8/D7)*100</f>
        <v>8.5252393948895175</v>
      </c>
      <c r="E67" s="30">
        <f t="shared" ref="E67:X67" si="43">(E8/E7)*100</f>
        <v>8.6008548013322752</v>
      </c>
      <c r="F67" s="30">
        <f t="shared" si="43"/>
        <v>8.7030262895732644</v>
      </c>
      <c r="G67" s="30">
        <f t="shared" si="43"/>
        <v>8.7352286929017584</v>
      </c>
      <c r="H67" s="30">
        <f t="shared" si="43"/>
        <v>8.7342028742561926</v>
      </c>
      <c r="I67" s="30">
        <f t="shared" si="43"/>
        <v>8.7338089039281126</v>
      </c>
      <c r="J67" s="30">
        <f t="shared" si="43"/>
        <v>8.7517542629114153</v>
      </c>
      <c r="K67" s="30">
        <f t="shared" si="43"/>
        <v>8.7995062445741183</v>
      </c>
      <c r="L67" s="30">
        <f t="shared" si="43"/>
        <v>8.8751550701298534</v>
      </c>
      <c r="M67" s="30">
        <f t="shared" si="43"/>
        <v>8.9660605199658221</v>
      </c>
      <c r="N67" s="30">
        <f t="shared" si="43"/>
        <v>9.0788158627406865</v>
      </c>
      <c r="O67" s="30">
        <f t="shared" si="43"/>
        <v>9.3079557275013443</v>
      </c>
      <c r="P67" s="30">
        <f t="shared" si="43"/>
        <v>9.6934826622261596</v>
      </c>
      <c r="Q67" s="30">
        <f t="shared" si="43"/>
        <v>9.88252566541777</v>
      </c>
      <c r="R67" s="30">
        <f t="shared" si="43"/>
        <v>10.120126080351875</v>
      </c>
      <c r="S67" s="30">
        <f t="shared" si="43"/>
        <v>10.343466255817011</v>
      </c>
      <c r="T67" s="30">
        <f t="shared" si="43"/>
        <v>10.565467323910413</v>
      </c>
      <c r="U67" s="30">
        <f t="shared" si="43"/>
        <v>10.818955213284514</v>
      </c>
      <c r="V67" s="30">
        <f t="shared" si="43"/>
        <v>11.0760328097721</v>
      </c>
      <c r="W67" s="30">
        <f t="shared" si="43"/>
        <v>11.309076247509092</v>
      </c>
      <c r="X67" s="30">
        <f t="shared" si="43"/>
        <v>11.602683518896315</v>
      </c>
    </row>
    <row r="68" spans="1:24" ht="15.75">
      <c r="B68" s="20" t="s">
        <v>38</v>
      </c>
      <c r="C68" s="31">
        <f t="shared" ref="C68:C69" si="44">AVERAGE(D68:X68)</f>
        <v>34.302524311381525</v>
      </c>
      <c r="D68" s="30">
        <f>(D9/D7)*100</f>
        <v>26.351350762748698</v>
      </c>
      <c r="E68" s="30">
        <f t="shared" ref="E68:X68" si="45">(E9/E7)*100</f>
        <v>27.315644458924488</v>
      </c>
      <c r="F68" s="30">
        <f t="shared" si="45"/>
        <v>27.422503281008943</v>
      </c>
      <c r="G68" s="30">
        <f t="shared" si="45"/>
        <v>28.406177306099512</v>
      </c>
      <c r="H68" s="30">
        <f t="shared" si="45"/>
        <v>29.411364376838943</v>
      </c>
      <c r="I68" s="30">
        <f t="shared" si="45"/>
        <v>30.428268208721871</v>
      </c>
      <c r="J68" s="30">
        <f t="shared" si="45"/>
        <v>31.338822353083266</v>
      </c>
      <c r="K68" s="30">
        <f t="shared" si="45"/>
        <v>32.266008110958914</v>
      </c>
      <c r="L68" s="30">
        <f t="shared" si="45"/>
        <v>33.202342414577821</v>
      </c>
      <c r="M68" s="30">
        <f t="shared" si="45"/>
        <v>34.12935001876756</v>
      </c>
      <c r="N68" s="30">
        <f t="shared" si="45"/>
        <v>35.03479274821747</v>
      </c>
      <c r="O68" s="30">
        <f t="shared" si="45"/>
        <v>35.856508341976614</v>
      </c>
      <c r="P68" s="30">
        <f t="shared" si="45"/>
        <v>35.674646293771978</v>
      </c>
      <c r="Q68" s="30">
        <f t="shared" si="45"/>
        <v>36.489123965573533</v>
      </c>
      <c r="R68" s="30">
        <f t="shared" si="45"/>
        <v>37.287867433492607</v>
      </c>
      <c r="S68" s="30">
        <f t="shared" si="45"/>
        <v>38.098783888911427</v>
      </c>
      <c r="T68" s="30">
        <f t="shared" si="45"/>
        <v>38.837549643099322</v>
      </c>
      <c r="U68" s="30">
        <f t="shared" si="45"/>
        <v>39.584480075560968</v>
      </c>
      <c r="V68" s="30">
        <f t="shared" si="45"/>
        <v>40.334858884759335</v>
      </c>
      <c r="W68" s="30">
        <f t="shared" si="45"/>
        <v>41.091496636342846</v>
      </c>
      <c r="X68" s="30">
        <f t="shared" si="45"/>
        <v>41.7910713355759</v>
      </c>
    </row>
    <row r="69" spans="1:24" ht="15.75">
      <c r="B69" s="20" t="s">
        <v>10</v>
      </c>
      <c r="C69" s="31">
        <f t="shared" si="44"/>
        <v>56.115407859004669</v>
      </c>
      <c r="D69" s="30">
        <f t="shared" ref="D69:X69" si="46">(D10/D7)*100</f>
        <v>65.123409842361795</v>
      </c>
      <c r="E69" s="30">
        <f t="shared" si="46"/>
        <v>64.083500739743229</v>
      </c>
      <c r="F69" s="30">
        <f t="shared" si="46"/>
        <v>63.874470429417798</v>
      </c>
      <c r="G69" s="30">
        <f t="shared" si="46"/>
        <v>62.858594000998721</v>
      </c>
      <c r="H69" s="30">
        <f t="shared" si="46"/>
        <v>61.854432748904863</v>
      </c>
      <c r="I69" s="30">
        <f t="shared" si="46"/>
        <v>60.837922887350018</v>
      </c>
      <c r="J69" s="30">
        <f t="shared" si="46"/>
        <v>59.909423384005308</v>
      </c>
      <c r="K69" s="30">
        <f t="shared" si="46"/>
        <v>58.93448564446696</v>
      </c>
      <c r="L69" s="30">
        <f t="shared" si="46"/>
        <v>57.922502515292329</v>
      </c>
      <c r="M69" s="30">
        <f t="shared" si="46"/>
        <v>56.904589461266617</v>
      </c>
      <c r="N69" s="30">
        <f t="shared" si="46"/>
        <v>55.886391389041854</v>
      </c>
      <c r="O69" s="30">
        <f t="shared" si="46"/>
        <v>54.835535930522049</v>
      </c>
      <c r="P69" s="30">
        <f t="shared" si="46"/>
        <v>54.631871044001855</v>
      </c>
      <c r="Q69" s="30">
        <f t="shared" si="46"/>
        <v>53.6283503690087</v>
      </c>
      <c r="R69" s="30">
        <f t="shared" si="46"/>
        <v>52.592006486155505</v>
      </c>
      <c r="S69" s="30">
        <f t="shared" si="46"/>
        <v>51.55774985527156</v>
      </c>
      <c r="T69" s="30">
        <f t="shared" si="46"/>
        <v>50.596983032990259</v>
      </c>
      <c r="U69" s="30">
        <f t="shared" si="46"/>
        <v>49.596564711154514</v>
      </c>
      <c r="V69" s="30">
        <f t="shared" si="46"/>
        <v>48.589108305468564</v>
      </c>
      <c r="W69" s="30">
        <f t="shared" si="46"/>
        <v>47.599427116148064</v>
      </c>
      <c r="X69" s="30">
        <f t="shared" si="46"/>
        <v>46.606245145527787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5.7381596699410817</v>
      </c>
      <c r="D72" s="30">
        <f>(D13/D$10)*100</f>
        <v>5.1412437573232461</v>
      </c>
      <c r="E72" s="30">
        <f t="shared" ref="E72:X72" si="47">(E13/E$10)*100</f>
        <v>5.1847635271459316</v>
      </c>
      <c r="F72" s="30">
        <f t="shared" si="47"/>
        <v>5.244519457379611</v>
      </c>
      <c r="G72" s="30">
        <f t="shared" si="47"/>
        <v>5.299006909465434</v>
      </c>
      <c r="H72" s="30">
        <f t="shared" si="47"/>
        <v>5.3531393423360374</v>
      </c>
      <c r="I72" s="30">
        <f t="shared" si="47"/>
        <v>5.4086362668163321</v>
      </c>
      <c r="J72" s="30">
        <f t="shared" si="47"/>
        <v>5.4650481896010596</v>
      </c>
      <c r="K72" s="30">
        <f t="shared" si="47"/>
        <v>5.5239988591510993</v>
      </c>
      <c r="L72" s="30">
        <f t="shared" si="47"/>
        <v>5.5839334263884917</v>
      </c>
      <c r="M72" s="30">
        <f t="shared" si="47"/>
        <v>5.6433770900323994</v>
      </c>
      <c r="N72" s="30">
        <f t="shared" si="47"/>
        <v>5.7027349122806124</v>
      </c>
      <c r="O72" s="30">
        <f t="shared" si="47"/>
        <v>5.7623893737988219</v>
      </c>
      <c r="P72" s="30">
        <f t="shared" si="47"/>
        <v>5.8226650085944955</v>
      </c>
      <c r="Q72" s="30">
        <f t="shared" si="47"/>
        <v>5.8839450863448359</v>
      </c>
      <c r="R72" s="30">
        <f t="shared" si="47"/>
        <v>5.9464299183695299</v>
      </c>
      <c r="S72" s="30">
        <f t="shared" si="47"/>
        <v>6.0137377116221709</v>
      </c>
      <c r="T72" s="30">
        <f t="shared" si="47"/>
        <v>6.0815668193189838</v>
      </c>
      <c r="U72" s="30">
        <f t="shared" si="47"/>
        <v>6.1505696097665581</v>
      </c>
      <c r="V72" s="30">
        <f t="shared" si="47"/>
        <v>6.2528191936832229</v>
      </c>
      <c r="W72" s="30">
        <f t="shared" si="47"/>
        <v>6.388998169476114</v>
      </c>
      <c r="X72" s="30">
        <f t="shared" si="47"/>
        <v>6.6478304398677261</v>
      </c>
    </row>
    <row r="73" spans="1:24" ht="15.75">
      <c r="A73" s="36"/>
      <c r="B73" s="10" t="s">
        <v>11</v>
      </c>
      <c r="C73" s="31">
        <f>AVERAGE(D73:X73)</f>
        <v>92.116498637510873</v>
      </c>
      <c r="D73" s="30">
        <f>(D16/D$10)*100</f>
        <v>91.338749827158722</v>
      </c>
      <c r="E73" s="30">
        <f t="shared" ref="E73:X73" si="48">(E16/E$10)*100</f>
        <v>91.47766000093452</v>
      </c>
      <c r="F73" s="30">
        <f t="shared" si="48"/>
        <v>91.586647252609382</v>
      </c>
      <c r="G73" s="30">
        <f>(G16/G$10)*100</f>
        <v>91.685104137588482</v>
      </c>
      <c r="H73" s="30">
        <f t="shared" si="48"/>
        <v>91.759931917635001</v>
      </c>
      <c r="I73" s="30">
        <f t="shared" si="48"/>
        <v>91.840499937678999</v>
      </c>
      <c r="J73" s="30">
        <f t="shared" si="48"/>
        <v>91.918589011472505</v>
      </c>
      <c r="K73" s="30">
        <f t="shared" si="48"/>
        <v>92.020806228520442</v>
      </c>
      <c r="L73" s="30">
        <f t="shared" si="48"/>
        <v>92.120274532045485</v>
      </c>
      <c r="M73" s="30">
        <f t="shared" si="48"/>
        <v>92.192425802932931</v>
      </c>
      <c r="N73" s="30">
        <f t="shared" si="48"/>
        <v>92.244049174554561</v>
      </c>
      <c r="O73" s="30">
        <f t="shared" si="48"/>
        <v>92.285034110875259</v>
      </c>
      <c r="P73" s="30">
        <f t="shared" si="48"/>
        <v>92.316737405236765</v>
      </c>
      <c r="Q73" s="30">
        <f t="shared" si="48"/>
        <v>92.344875438376661</v>
      </c>
      <c r="R73" s="30">
        <f t="shared" si="48"/>
        <v>92.372076692554884</v>
      </c>
      <c r="S73" s="30">
        <f t="shared" si="48"/>
        <v>92.423117292215537</v>
      </c>
      <c r="T73" s="30">
        <f t="shared" si="48"/>
        <v>92.482896359364148</v>
      </c>
      <c r="U73" s="30">
        <f t="shared" si="48"/>
        <v>92.538414326646731</v>
      </c>
      <c r="V73" s="30">
        <f t="shared" si="48"/>
        <v>92.561393591610951</v>
      </c>
      <c r="W73" s="30">
        <f t="shared" si="48"/>
        <v>92.546019164512117</v>
      </c>
      <c r="X73" s="30">
        <f t="shared" si="48"/>
        <v>92.391169183204184</v>
      </c>
    </row>
    <row r="74" spans="1:24" ht="15.75">
      <c r="A74" s="36"/>
      <c r="B74" s="10" t="s">
        <v>12</v>
      </c>
      <c r="C74" s="31">
        <f>AVERAGE(D74:X74)</f>
        <v>2.1453416925480511</v>
      </c>
      <c r="D74" s="30">
        <f>(D19/D$10)*100</f>
        <v>3.5200064155180324</v>
      </c>
      <c r="E74" s="30">
        <f t="shared" ref="E74:X74" si="49">(E19/E$10)*100</f>
        <v>3.3375764719195602</v>
      </c>
      <c r="F74" s="30">
        <f t="shared" si="49"/>
        <v>3.1688332900109972</v>
      </c>
      <c r="G74" s="30">
        <f t="shared" si="49"/>
        <v>3.0158889529460926</v>
      </c>
      <c r="H74" s="30">
        <f t="shared" si="49"/>
        <v>2.8869287400289561</v>
      </c>
      <c r="I74" s="30">
        <f t="shared" si="49"/>
        <v>2.7508637955046664</v>
      </c>
      <c r="J74" s="30">
        <f t="shared" si="49"/>
        <v>2.6163627989264349</v>
      </c>
      <c r="K74" s="30">
        <f t="shared" si="49"/>
        <v>2.4551949123284702</v>
      </c>
      <c r="L74" s="30">
        <f t="shared" si="49"/>
        <v>2.2957920415660262</v>
      </c>
      <c r="M74" s="30">
        <f t="shared" si="49"/>
        <v>2.1641971070346817</v>
      </c>
      <c r="N74" s="30">
        <f t="shared" si="49"/>
        <v>2.0532159131648271</v>
      </c>
      <c r="O74" s="30">
        <f t="shared" si="49"/>
        <v>1.9525765153259222</v>
      </c>
      <c r="P74" s="30">
        <f t="shared" si="49"/>
        <v>1.8605975861687563</v>
      </c>
      <c r="Q74" s="30">
        <f t="shared" si="49"/>
        <v>1.7711794752784993</v>
      </c>
      <c r="R74" s="30">
        <f t="shared" si="49"/>
        <v>1.6814933890755823</v>
      </c>
      <c r="S74" s="30">
        <f t="shared" si="49"/>
        <v>1.5631449961622905</v>
      </c>
      <c r="T74" s="30">
        <f t="shared" si="49"/>
        <v>1.4355368213168738</v>
      </c>
      <c r="U74" s="30">
        <f t="shared" si="49"/>
        <v>1.311016063586697</v>
      </c>
      <c r="V74" s="30">
        <f t="shared" si="49"/>
        <v>1.1857872147058257</v>
      </c>
      <c r="W74" s="30">
        <f t="shared" si="49"/>
        <v>1.0649826660117758</v>
      </c>
      <c r="X74" s="30">
        <f t="shared" si="49"/>
        <v>0.96100037692810081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1910696648.9917741</v>
      </c>
      <c r="E147">
        <v>1764583280.1657801</v>
      </c>
      <c r="F147">
        <v>1471033415.1570129</v>
      </c>
      <c r="G147">
        <v>1633751741.7220781</v>
      </c>
      <c r="H147">
        <v>1529260352.3519399</v>
      </c>
      <c r="I147">
        <v>1551316907.4202731</v>
      </c>
      <c r="J147">
        <v>1589691440.5781801</v>
      </c>
      <c r="K147">
        <v>1740388619.9300179</v>
      </c>
      <c r="L147">
        <v>1898137864.83061</v>
      </c>
      <c r="M147">
        <v>2006540078.8084731</v>
      </c>
      <c r="N147">
        <v>2141423573.9268911</v>
      </c>
      <c r="O147">
        <v>2684126993.8894892</v>
      </c>
      <c r="P147">
        <v>2790983858.5024662</v>
      </c>
      <c r="Q147">
        <v>2626810231.0979891</v>
      </c>
      <c r="R147">
        <v>2918307190.543365</v>
      </c>
      <c r="S147">
        <v>2932662231.4956112</v>
      </c>
      <c r="T147">
        <v>2939783151.0827599</v>
      </c>
      <c r="U147">
        <v>3186441691.6019721</v>
      </c>
      <c r="V147">
        <v>3317631236.7126179</v>
      </c>
      <c r="W147">
        <v>3317631236.7126179</v>
      </c>
      <c r="X147">
        <v>3754501781.7238531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Wealth_CMR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2014-12-03T13:22:36Z</dcterms:modified>
</cp:coreProperties>
</file>