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RI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<sst xmlns="http://schemas.openxmlformats.org/spreadsheetml/2006/main" count="95" uniqueCount="65">
  <si>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</si>
  <si>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</si>
  <si>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</si>
  <si>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</si>
  <si>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</si>
  <si>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</si>
  <si>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</si>
  <si>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</si>
  <si>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</si>
  <si>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</si>
  <si>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</si>
  <si>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</si>
  <si>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</si>
  <si>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</si>
  <si>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</si>
  <si>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</si>
  <si>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</si>
  <si>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</si>
  <si>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</si>
  <si>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</si>
  <si>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</si>
  <si>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</si>
  <si>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</si>
  <si>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</si>
  <si>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</si>
  <si>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</si>
  <si>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</si>
  <si>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</si>
  <si>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</si>
  <si>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</si>
  <si>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</si>
  <si>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</si>
  <si>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</si>
  <si>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</si>
  <si>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</si>
  <si>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</si>
  <si>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</si>
  <si>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</si>
  <si>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</si>
  <si>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</si>
  <si>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</si>
  <si>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</si>
  <si>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</si>
  <si>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</si>
  <si>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</si>
  <si>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</si>
  <si>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</si>
  <si>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</si>
  <si>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</si>
  <si>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</si>
  <si>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</si>
  <si>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</si>
  <si>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</si>
  <si>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</si>
  <si>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</si>
  <si>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</si>
  <si>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</si>
  <si>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</si>
  <si>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</si>
  <si>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</si>
  <si>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</si>
  <si>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</si>
  <si>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</si>
  <si>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Costa Rica</t>
  </si>
  <si>
    <t>CRI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</si>
</sst>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Wealth_CRI!$B$54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Wealth_CRI!$D$52:$X$52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Wealth_CRI!$D$54:$X$54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0.74679720758468182</c:v>
                </c:pt>
                <c:pt idx="2">
                  <c:v>3.0579330285640971</c:v>
                </c:pt>
                <c:pt idx="3">
                  <c:v>6.0750677541498765</c:v>
                </c:pt>
                <c:pt idx="4">
                  <c:v>8.8590347075928619</c:v>
                </c:pt>
                <c:pt idx="5">
                  <c:v>11.435994227904311</c:v>
                </c:pt>
                <c:pt idx="6">
                  <c:v>12.841639857100674</c:v>
                </c:pt>
                <c:pt idx="7">
                  <c:v>15.191163527984664</c:v>
                </c:pt>
                <c:pt idx="8">
                  <c:v>19.565715522594207</c:v>
                </c:pt>
                <c:pt idx="9">
                  <c:v>23.02402001612025</c:v>
                </c:pt>
                <c:pt idx="10">
                  <c:v>26.078790572663092</c:v>
                </c:pt>
                <c:pt idx="11">
                  <c:v>29.166958044269677</c:v>
                </c:pt>
                <c:pt idx="12">
                  <c:v>32.703325957203042</c:v>
                </c:pt>
                <c:pt idx="13">
                  <c:v>36.749583124551677</c:v>
                </c:pt>
                <c:pt idx="14">
                  <c:v>40.402437510831632</c:v>
                </c:pt>
                <c:pt idx="15">
                  <c:v>44.213214183870917</c:v>
                </c:pt>
                <c:pt idx="16">
                  <c:v>48.942646368667965</c:v>
                </c:pt>
                <c:pt idx="17">
                  <c:v>55.566497346448628</c:v>
                </c:pt>
                <c:pt idx="18">
                  <c:v>63.290277784459327</c:v>
                </c:pt>
                <c:pt idx="19">
                  <c:v>68.843181293920622</c:v>
                </c:pt>
                <c:pt idx="20" formatCode="_(* #,##0.0000_);_(* \(#,##0.0000\);_(* &quot;-&quot;??_);_(@_)">
                  <c:v>74.3097876636796</c:v>
                </c:pt>
              </c:numCache>
            </c:numRef>
          </c:val>
        </c:ser>
        <c:ser>
          <c:idx val="1"/>
          <c:order val="1"/>
          <c:tx>
            <c:strRef>
              <c:f>Wealth_CRI!$B$55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Wealth_CRI!$D$52:$X$52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Wealth_CRI!$D$55:$X$55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0.65437510426844536</c:v>
                </c:pt>
                <c:pt idx="2">
                  <c:v>1.2364785621332031</c:v>
                </c:pt>
                <c:pt idx="3">
                  <c:v>2.7162874615322297</c:v>
                </c:pt>
                <c:pt idx="4">
                  <c:v>0.4164754181139152</c:v>
                </c:pt>
                <c:pt idx="5">
                  <c:v>2.4195637912805212</c:v>
                </c:pt>
                <c:pt idx="6">
                  <c:v>3.0954416257039652</c:v>
                </c:pt>
                <c:pt idx="7">
                  <c:v>6.3861795802765187</c:v>
                </c:pt>
                <c:pt idx="8">
                  <c:v>8.885398725722137</c:v>
                </c:pt>
                <c:pt idx="9">
                  <c:v>10.389383947430453</c:v>
                </c:pt>
                <c:pt idx="10">
                  <c:v>11.17435597015275</c:v>
                </c:pt>
                <c:pt idx="11">
                  <c:v>13.558174219243945</c:v>
                </c:pt>
                <c:pt idx="12">
                  <c:v>14.075810373738706</c:v>
                </c:pt>
                <c:pt idx="13">
                  <c:v>14.591559559945111</c:v>
                </c:pt>
                <c:pt idx="14">
                  <c:v>14.663166797336169</c:v>
                </c:pt>
                <c:pt idx="15">
                  <c:v>16.854097334343553</c:v>
                </c:pt>
                <c:pt idx="16">
                  <c:v>18.654434007450192</c:v>
                </c:pt>
                <c:pt idx="17">
                  <c:v>20.972274133034773</c:v>
                </c:pt>
                <c:pt idx="18">
                  <c:v>22.560073483023892</c:v>
                </c:pt>
                <c:pt idx="19">
                  <c:v>20.957101341443995</c:v>
                </c:pt>
                <c:pt idx="20">
                  <c:v>22.92245679210032</c:v>
                </c:pt>
              </c:numCache>
            </c:numRef>
          </c:val>
        </c:ser>
        <c:ser>
          <c:idx val="2"/>
          <c:order val="2"/>
          <c:tx>
            <c:strRef>
              <c:f>Wealth_CRI!$B$56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Wealth_CRI!$D$52:$X$52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Wealth_CRI!$D$56:$X$56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-4.4347225383210009</c:v>
                </c:pt>
                <c:pt idx="2">
                  <c:v>-8.9567860524225278</c:v>
                </c:pt>
                <c:pt idx="3">
                  <c:v>-12.487483282758106</c:v>
                </c:pt>
                <c:pt idx="4">
                  <c:v>-15.177304245317524</c:v>
                </c:pt>
                <c:pt idx="5">
                  <c:v>-18.541884081826787</c:v>
                </c:pt>
                <c:pt idx="6">
                  <c:v>-21.974833598466237</c:v>
                </c:pt>
                <c:pt idx="7">
                  <c:v>-25.042746979607344</c:v>
                </c:pt>
                <c:pt idx="8">
                  <c:v>-27.890858917508609</c:v>
                </c:pt>
                <c:pt idx="9">
                  <c:v>-30.328821408867903</c:v>
                </c:pt>
                <c:pt idx="10">
                  <c:v>-33.060393434435255</c:v>
                </c:pt>
                <c:pt idx="11">
                  <c:v>-34.38297492331364</c:v>
                </c:pt>
                <c:pt idx="12">
                  <c:v>-35.595943848505783</c:v>
                </c:pt>
                <c:pt idx="13">
                  <c:v>-36.50894068803867</c:v>
                </c:pt>
                <c:pt idx="14">
                  <c:v>-37.561775324958532</c:v>
                </c:pt>
                <c:pt idx="15">
                  <c:v>-38.959100666041259</c:v>
                </c:pt>
                <c:pt idx="16">
                  <c:v>-39.563936532963154</c:v>
                </c:pt>
                <c:pt idx="17">
                  <c:v>-40.418117002190847</c:v>
                </c:pt>
                <c:pt idx="18">
                  <c:v>-41.133602431588855</c:v>
                </c:pt>
                <c:pt idx="19">
                  <c:v>-40.876589791764253</c:v>
                </c:pt>
                <c:pt idx="20">
                  <c:v>-40.99042986966365</c:v>
                </c:pt>
              </c:numCache>
            </c:numRef>
          </c:val>
        </c:ser>
        <c:ser>
          <c:idx val="4"/>
          <c:order val="3"/>
          <c:tx>
            <c:strRef>
              <c:f>Wealth_CRI!$B$53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Wealth_CRI!$D$52:$X$52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Wealth_CRI!$D$53:$X$53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-0.30243975193396944</c:v>
                </c:pt>
                <c:pt idx="2">
                  <c:v>-0.48901384495841915</c:v>
                </c:pt>
                <c:pt idx="3">
                  <c:v>0.21755211066896152</c:v>
                </c:pt>
                <c:pt idx="4">
                  <c:v>-1.5631049342540559</c:v>
                </c:pt>
                <c:pt idx="5">
                  <c:v>-0.51360857805841098</c:v>
                </c:pt>
                <c:pt idx="6">
                  <c:v>-0.53378254363597444</c:v>
                </c:pt>
                <c:pt idx="7">
                  <c:v>1.4381258648561435</c:v>
                </c:pt>
                <c:pt idx="8">
                  <c:v>3.1395083090749454</c:v>
                </c:pt>
                <c:pt idx="9">
                  <c:v>4.1220835939018707</c:v>
                </c:pt>
                <c:pt idx="10">
                  <c:v>4.5033469612667743</c:v>
                </c:pt>
                <c:pt idx="11">
                  <c:v>6.264661334702204</c:v>
                </c:pt>
                <c:pt idx="12">
                  <c:v>6.8055583593912949</c:v>
                </c:pt>
                <c:pt idx="13">
                  <c:v>7.4616889556322841</c:v>
                </c:pt>
                <c:pt idx="14">
                  <c:v>7.7374571785540081</c:v>
                </c:pt>
                <c:pt idx="15">
                  <c:v>9.4351908989162467</c:v>
                </c:pt>
                <c:pt idx="16">
                  <c:v>11.120070379200286</c:v>
                </c:pt>
                <c:pt idx="17">
                  <c:v>13.337345318740823</c:v>
                </c:pt>
                <c:pt idx="18">
                  <c:v>15.203322858384682</c:v>
                </c:pt>
                <c:pt idx="19">
                  <c:v>14.789128264447227</c:v>
                </c:pt>
                <c:pt idx="20">
                  <c:v>16.767779282974725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Wealth_CRI!$D$64:$X$64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-0.24629328523614324</c:v>
                </c:pt>
                <c:pt idx="2">
                  <c:v>6.2699268267789821</c:v>
                </c:pt>
                <c:pt idx="3">
                  <c:v>11.433693252274058</c:v>
                </c:pt>
                <c:pt idx="4">
                  <c:v>13.908027355428288</c:v>
                </c:pt>
                <c:pt idx="5">
                  <c:v>15.493435326031912</c:v>
                </c:pt>
                <c:pt idx="6">
                  <c:v>13.629066967476454</c:v>
                </c:pt>
                <c:pt idx="7">
                  <c:v>16.969589605451716</c:v>
                </c:pt>
                <c:pt idx="8">
                  <c:v>23.663360137052635</c:v>
                </c:pt>
                <c:pt idx="9">
                  <c:v>30.655227963373743</c:v>
                </c:pt>
                <c:pt idx="10">
                  <c:v>30.032582531225316</c:v>
                </c:pt>
                <c:pt idx="11">
                  <c:v>28.68189370207417</c:v>
                </c:pt>
                <c:pt idx="12">
                  <c:v>29.813967825122177</c:v>
                </c:pt>
                <c:pt idx="13">
                  <c:v>35.563489820707431</c:v>
                </c:pt>
                <c:pt idx="14">
                  <c:v>38.829513232896758</c:v>
                </c:pt>
                <c:pt idx="15">
                  <c:v>44.483822002509733</c:v>
                </c:pt>
                <c:pt idx="16">
                  <c:v>54.571851785028258</c:v>
                </c:pt>
                <c:pt idx="17">
                  <c:v>64.185256124042112</c:v>
                </c:pt>
                <c:pt idx="18">
                  <c:v>66.062009921522005</c:v>
                </c:pt>
                <c:pt idx="19">
                  <c:v>61.466537454546796</c:v>
                </c:pt>
                <c:pt idx="20">
                  <c:v>65.743885911642778</c:v>
                </c:pt>
              </c:numCache>
            </c:numRef>
          </c:val>
        </c:ser>
        <c:marker val="1"/>
        <c:axId val="76889088"/>
        <c:axId val="76899072"/>
      </c:lineChart>
      <c:catAx>
        <c:axId val="768890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899072"/>
        <c:crosses val="autoZero"/>
        <c:auto val="1"/>
        <c:lblAlgn val="ctr"/>
        <c:lblOffset val="100"/>
      </c:catAx>
      <c:valAx>
        <c:axId val="768990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8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Wealth_CRI!$B$40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Wealth_CRI!$D$38:$X$38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Wealth_CRI!$D$40:$X$40</c:f>
              <c:numCache>
                <c:formatCode>_(* #,##0_);_(* \(#,##0\);_(* "-"??_);_(@_)</c:formatCode>
                <c:ptCount val="21"/>
                <c:pt idx="0">
                  <c:v>7396.4345816606519</c:v>
                </c:pt>
                <c:pt idx="1">
                  <c:v>7451.6709485773208</c:v>
                </c:pt>
                <c:pt idx="2">
                  <c:v>7622.6125976693893</c:v>
                </c:pt>
                <c:pt idx="3">
                  <c:v>7845.7729938879083</c:v>
                </c:pt>
                <c:pt idx="4">
                  <c:v>8051.6872883743699</c:v>
                </c:pt>
                <c:pt idx="5">
                  <c:v>8242.2904134900818</c:v>
                </c:pt>
                <c:pt idx="6">
                  <c:v>8346.2580729035635</c:v>
                </c:pt>
                <c:pt idx="7">
                  <c:v>8520.0390542011301</c:v>
                </c:pt>
                <c:pt idx="8">
                  <c:v>8843.5999307231559</c:v>
                </c:pt>
                <c:pt idx="9">
                  <c:v>9099.3911602214412</c:v>
                </c:pt>
                <c:pt idx="10">
                  <c:v>9325.3352660559631</c:v>
                </c:pt>
                <c:pt idx="11">
                  <c:v>9553.7495528654672</c:v>
                </c:pt>
                <c:pt idx="12">
                  <c:v>9815.3146921124226</c:v>
                </c:pt>
                <c:pt idx="13">
                  <c:v>10114.593456501119</c:v>
                </c:pt>
                <c:pt idx="14">
                  <c:v>10384.774441545638</c:v>
                </c:pt>
                <c:pt idx="15">
                  <c:v>10666.636045220173</c:v>
                </c:pt>
                <c:pt idx="16">
                  <c:v>11016.445402852691</c:v>
                </c:pt>
                <c:pt idx="17">
                  <c:v>11506.374207210927</c:v>
                </c:pt>
                <c:pt idx="18">
                  <c:v>12077.658574539491</c:v>
                </c:pt>
                <c:pt idx="19">
                  <c:v>12488.375449999534</c:v>
                </c:pt>
                <c:pt idx="20">
                  <c:v>12892.70941397565</c:v>
                </c:pt>
              </c:numCache>
            </c:numRef>
          </c:val>
        </c:ser>
        <c:ser>
          <c:idx val="1"/>
          <c:order val="1"/>
          <c:tx>
            <c:strRef>
              <c:f>Wealth_CRI!$B$41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Wealth_CRI!$D$38:$X$38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Wealth_CRI!$D$41:$X$41</c:f>
              <c:numCache>
                <c:formatCode>General</c:formatCode>
                <c:ptCount val="21"/>
                <c:pt idx="0">
                  <c:v>43930.209082041707</c:v>
                </c:pt>
                <c:pt idx="1">
                  <c:v>44217.677433527664</c:v>
                </c:pt>
                <c:pt idx="2">
                  <c:v>44473.396699641446</c:v>
                </c:pt>
                <c:pt idx="3">
                  <c:v>45123.479843162095</c:v>
                </c:pt>
                <c:pt idx="4">
                  <c:v>44113.167603994458</c:v>
                </c:pt>
                <c:pt idx="5">
                  <c:v>44993.128514424614</c:v>
                </c:pt>
                <c:pt idx="6">
                  <c:v>45290.043060226009</c:v>
                </c:pt>
                <c:pt idx="7">
                  <c:v>46735.671124011838</c:v>
                </c:pt>
                <c:pt idx="8">
                  <c:v>47833.583320024511</c:v>
                </c:pt>
                <c:pt idx="9">
                  <c:v>48494.287172483986</c:v>
                </c:pt>
                <c:pt idx="10">
                  <c:v>48839.127023301422</c:v>
                </c:pt>
                <c:pt idx="11">
                  <c:v>49886.343364263048</c:v>
                </c:pt>
                <c:pt idx="12">
                  <c:v>50113.74200921684</c:v>
                </c:pt>
                <c:pt idx="13">
                  <c:v>50340.311705056243</c:v>
                </c:pt>
                <c:pt idx="14">
                  <c:v>50371.768914160006</c:v>
                </c:pt>
                <c:pt idx="15">
                  <c:v>51334.249279909651</c:v>
                </c:pt>
                <c:pt idx="16">
                  <c:v>52125.14094458607</c:v>
                </c:pt>
                <c:pt idx="17">
                  <c:v>53143.372957942833</c:v>
                </c:pt>
                <c:pt idx="18">
                  <c:v>53840.896532196348</c:v>
                </c:pt>
                <c:pt idx="19">
                  <c:v>53136.707518873423</c:v>
                </c:pt>
                <c:pt idx="20">
                  <c:v>54000.092277552052</c:v>
                </c:pt>
              </c:numCache>
            </c:numRef>
          </c:val>
        </c:ser>
        <c:ser>
          <c:idx val="2"/>
          <c:order val="2"/>
          <c:tx>
            <c:strRef>
              <c:f>Wealth_CRI!$B$42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Wealth_CRI!$D$38:$X$38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Wealth_CRI!$D$42:$X$42</c:f>
              <c:numCache>
                <c:formatCode>_(* #,##0_);_(* \(#,##0\);_(* "-"??_);_(@_)</c:formatCode>
                <c:ptCount val="21"/>
                <c:pt idx="0">
                  <c:v>12049.92295821361</c:v>
                </c:pt>
                <c:pt idx="1">
                  <c:v>11515.542308935395</c:v>
                </c:pt>
                <c:pt idx="2">
                  <c:v>10970.637139364673</c:v>
                </c:pt>
                <c:pt idx="3">
                  <c:v>10545.190843221455</c:v>
                </c:pt>
                <c:pt idx="4">
                  <c:v>10221.069489519165</c:v>
                </c:pt>
                <c:pt idx="5">
                  <c:v>9815.640211352209</c:v>
                </c:pt>
                <c:pt idx="6">
                  <c:v>9401.972439402789</c:v>
                </c:pt>
                <c:pt idx="7">
                  <c:v>9032.2912405505595</c:v>
                </c:pt>
                <c:pt idx="8">
                  <c:v>8689.095946269772</c:v>
                </c:pt>
                <c:pt idx="9">
                  <c:v>8395.3233443108329</c:v>
                </c:pt>
                <c:pt idx="10">
                  <c:v>8066.1710196818512</c:v>
                </c:pt>
                <c:pt idx="11">
                  <c:v>7906.8009692124124</c:v>
                </c:pt>
                <c:pt idx="12">
                  <c:v>7760.6391482196868</c:v>
                </c:pt>
                <c:pt idx="13">
                  <c:v>7650.6237324450485</c:v>
                </c:pt>
                <c:pt idx="14">
                  <c:v>7523.7579698188174</c:v>
                </c:pt>
                <c:pt idx="15">
                  <c:v>7355.3813427427531</c:v>
                </c:pt>
                <c:pt idx="16">
                  <c:v>7282.4990867550214</c:v>
                </c:pt>
                <c:pt idx="17">
                  <c:v>7179.5709982889775</c:v>
                </c:pt>
                <c:pt idx="18">
                  <c:v>7093.3555552692724</c:v>
                </c:pt>
                <c:pt idx="19">
                  <c:v>7124.3253803610087</c:v>
                </c:pt>
                <c:pt idx="20">
                  <c:v>7110.607738678561</c:v>
                </c:pt>
              </c:numCache>
            </c:numRef>
          </c:val>
        </c:ser>
        <c:overlap val="100"/>
        <c:axId val="79046144"/>
        <c:axId val="79047680"/>
      </c:barChart>
      <c:catAx>
        <c:axId val="790461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047680"/>
        <c:crosses val="autoZero"/>
        <c:auto val="1"/>
        <c:lblAlgn val="ctr"/>
        <c:lblOffset val="100"/>
      </c:catAx>
      <c:valAx>
        <c:axId val="790476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04614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Wealth_CRI!$B$67:$B$69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Wealth_CRI!$C$67:$C$69</c:f>
              <c:numCache>
                <c:formatCode>_(* #,##0_);_(* \(#,##0\);_(* "-"??_);_(@_)</c:formatCode>
                <c:ptCount val="3"/>
                <c:pt idx="0">
                  <c:v>14.223427711665929</c:v>
                </c:pt>
                <c:pt idx="1">
                  <c:v>72.640259807744627</c:v>
                </c:pt>
                <c:pt idx="2">
                  <c:v>13.136312480589433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Wealth_CRI!$B$72:$B$75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Wealth_CRI!$C$72:$C$75</c:f>
              <c:numCache>
                <c:formatCode>_(* #,##0_);_(* \(#,##0\);_(* "-"??_);_(@_)</c:formatCode>
                <c:ptCount val="4"/>
                <c:pt idx="0">
                  <c:v>60.933221723600369</c:v>
                </c:pt>
                <c:pt idx="1">
                  <c:v>39.066778276399631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194581269905.2713</v>
      </c>
      <c r="E7" s="13">
        <f t="shared" ref="E7:X7" si="0">+E8+E9+E10</f>
        <v>198871347390.40576</v>
      </c>
      <c r="F7" s="13">
        <f t="shared" si="0"/>
        <v>203380411694.66647</v>
      </c>
      <c r="G7" s="13">
        <f t="shared" si="0"/>
        <v>209814375426.73285</v>
      </c>
      <c r="H7" s="13">
        <f t="shared" si="0"/>
        <v>211145036298.65112</v>
      </c>
      <c r="I7" s="13">
        <f t="shared" si="0"/>
        <v>218718953967.26746</v>
      </c>
      <c r="J7" s="13">
        <f t="shared" si="0"/>
        <v>224233127733.487</v>
      </c>
      <c r="K7" s="13">
        <f t="shared" si="0"/>
        <v>234539536920.02258</v>
      </c>
      <c r="L7" s="13">
        <f t="shared" si="0"/>
        <v>244507665906.22107</v>
      </c>
      <c r="M7" s="13">
        <f t="shared" si="0"/>
        <v>252837123881.49457</v>
      </c>
      <c r="N7" s="13">
        <f t="shared" si="0"/>
        <v>259569773452.12039</v>
      </c>
      <c r="O7" s="13">
        <f t="shared" si="0"/>
        <v>269585979494.75287</v>
      </c>
      <c r="P7" s="13">
        <f t="shared" si="0"/>
        <v>276390363023.79071</v>
      </c>
      <c r="Q7" s="13">
        <f t="shared" si="0"/>
        <v>283348830420.70551</v>
      </c>
      <c r="R7" s="13">
        <f t="shared" si="0"/>
        <v>289208385695.89807</v>
      </c>
      <c r="S7" s="13">
        <f t="shared" si="0"/>
        <v>298884797209.9967</v>
      </c>
      <c r="T7" s="13">
        <f t="shared" si="0"/>
        <v>308585666037.25897</v>
      </c>
      <c r="U7" s="13">
        <f t="shared" si="0"/>
        <v>319827796689.09058</v>
      </c>
      <c r="V7" s="13">
        <f t="shared" si="0"/>
        <v>330168913490.50934</v>
      </c>
      <c r="W7" s="13">
        <f t="shared" si="0"/>
        <v>333977256355.57983</v>
      </c>
      <c r="X7" s="13">
        <f t="shared" si="0"/>
        <v>344773522150.06525</v>
      </c>
    </row>
    <row r="8" spans="1:24" s="22" customFormat="1" ht="15.75">
      <c r="A8" s="19">
        <v>1</v>
      </c>
      <c r="B8" s="20" t="s">
        <v>5</v>
      </c>
      <c r="C8" s="20"/>
      <c r="D8" s="21">
        <v>22708829309.997803</v>
      </c>
      <c r="E8" s="21">
        <v>23453769178.770641</v>
      </c>
      <c r="F8" s="21">
        <v>24581774612.981522</v>
      </c>
      <c r="G8" s="21">
        <v>25917820657.285236</v>
      </c>
      <c r="H8" s="21">
        <v>27250919524.128475</v>
      </c>
      <c r="I8" s="21">
        <v>28591829576.583187</v>
      </c>
      <c r="J8" s="21">
        <v>29688432859.8349</v>
      </c>
      <c r="K8" s="21">
        <v>31083343239.996986</v>
      </c>
      <c r="L8" s="21">
        <v>33080175341.664558</v>
      </c>
      <c r="M8" s="21">
        <v>34864353627.953094</v>
      </c>
      <c r="N8" s="21">
        <v>36547667468.02121</v>
      </c>
      <c r="O8" s="21">
        <v>38243143557.644608</v>
      </c>
      <c r="P8" s="21">
        <v>40077863504.889359</v>
      </c>
      <c r="Q8" s="21">
        <v>42081138970.978592</v>
      </c>
      <c r="R8" s="21">
        <v>43985802548.48291</v>
      </c>
      <c r="S8" s="21">
        <v>45966940039.54039</v>
      </c>
      <c r="T8" s="21">
        <v>48272080795.127975</v>
      </c>
      <c r="U8" s="21">
        <v>51233373846.021049</v>
      </c>
      <c r="V8" s="21">
        <v>54616669703.730843</v>
      </c>
      <c r="W8" s="21">
        <v>57331509132.103363</v>
      </c>
      <c r="X8" s="21">
        <v>60065676283.548752</v>
      </c>
    </row>
    <row r="9" spans="1:24" s="22" customFormat="1" ht="15.75">
      <c r="A9" s="19">
        <v>2</v>
      </c>
      <c r="B9" s="20" t="s">
        <v>38</v>
      </c>
      <c r="C9" s="20"/>
      <c r="D9" s="21">
        <v>134876285132.04774</v>
      </c>
      <c r="E9" s="21">
        <v>139172973055.83411</v>
      </c>
      <c r="F9" s="21">
        <v>143419988873.44196</v>
      </c>
      <c r="G9" s="21">
        <v>149061444795.65973</v>
      </c>
      <c r="H9" s="21">
        <v>149300927529.384</v>
      </c>
      <c r="I9" s="21">
        <v>156077473380.00079</v>
      </c>
      <c r="J9" s="21">
        <v>161100985719.31464</v>
      </c>
      <c r="K9" s="21">
        <v>170504019741.90088</v>
      </c>
      <c r="L9" s="21">
        <v>178925249428.05063</v>
      </c>
      <c r="M9" s="21">
        <v>185806055278.52112</v>
      </c>
      <c r="N9" s="21">
        <v>191409329847.18246</v>
      </c>
      <c r="O9" s="21">
        <v>199692338624.6033</v>
      </c>
      <c r="P9" s="21">
        <v>204624281030.80814</v>
      </c>
      <c r="Q9" s="21">
        <v>209437745749.56073</v>
      </c>
      <c r="R9" s="21">
        <v>213354916271.66071</v>
      </c>
      <c r="S9" s="21">
        <v>221220481192.08325</v>
      </c>
      <c r="T9" s="21">
        <v>228402985093.80612</v>
      </c>
      <c r="U9" s="21">
        <v>236626607579.52002</v>
      </c>
      <c r="V9" s="21">
        <v>243475210389.76196</v>
      </c>
      <c r="W9" s="21">
        <v>243939465510.56894</v>
      </c>
      <c r="X9" s="21">
        <v>251580327910.68756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36996155463.225761</v>
      </c>
      <c r="E10" s="21">
        <f t="shared" ref="E10:X10" si="1">+E13+E16+E19+E23</f>
        <v>36244605155.801025</v>
      </c>
      <c r="F10" s="21">
        <f t="shared" si="1"/>
        <v>35378648208.243011</v>
      </c>
      <c r="G10" s="21">
        <f t="shared" si="1"/>
        <v>34835109973.787865</v>
      </c>
      <c r="H10" s="21">
        <f t="shared" si="1"/>
        <v>34593189245.138626</v>
      </c>
      <c r="I10" s="21">
        <f t="shared" si="1"/>
        <v>34049651010.683483</v>
      </c>
      <c r="J10" s="21">
        <f t="shared" si="1"/>
        <v>33443709154.337463</v>
      </c>
      <c r="K10" s="21">
        <f t="shared" si="1"/>
        <v>32952173938.124718</v>
      </c>
      <c r="L10" s="21">
        <f t="shared" si="1"/>
        <v>32502241136.50589</v>
      </c>
      <c r="M10" s="21">
        <f t="shared" si="1"/>
        <v>32166714975.02034</v>
      </c>
      <c r="N10" s="21">
        <f t="shared" si="1"/>
        <v>31612776136.916718</v>
      </c>
      <c r="O10" s="21">
        <f t="shared" si="1"/>
        <v>31650497312.504948</v>
      </c>
      <c r="P10" s="21">
        <f t="shared" si="1"/>
        <v>31688218488.093174</v>
      </c>
      <c r="Q10" s="21">
        <f t="shared" si="1"/>
        <v>31829945700.166206</v>
      </c>
      <c r="R10" s="21">
        <f t="shared" si="1"/>
        <v>31867666875.754433</v>
      </c>
      <c r="S10" s="21">
        <f t="shared" si="1"/>
        <v>31697375978.37307</v>
      </c>
      <c r="T10" s="21">
        <f t="shared" si="1"/>
        <v>31910600148.324886</v>
      </c>
      <c r="U10" s="21">
        <f t="shared" si="1"/>
        <v>31967815263.5495</v>
      </c>
      <c r="V10" s="21">
        <f t="shared" si="1"/>
        <v>32077033397.016518</v>
      </c>
      <c r="W10" s="21">
        <f t="shared" si="1"/>
        <v>32706281712.907516</v>
      </c>
      <c r="X10" s="21">
        <f t="shared" si="1"/>
        <v>33127517955.82893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36996155463.225761</v>
      </c>
      <c r="E11" s="38">
        <f t="shared" ref="E11:X11" si="2">+E13+E16</f>
        <v>36244605155.801025</v>
      </c>
      <c r="F11" s="38">
        <f t="shared" si="2"/>
        <v>35378648208.243011</v>
      </c>
      <c r="G11" s="38">
        <f t="shared" si="2"/>
        <v>34835109973.787865</v>
      </c>
      <c r="H11" s="38">
        <f t="shared" si="2"/>
        <v>34593189245.138626</v>
      </c>
      <c r="I11" s="38">
        <f t="shared" si="2"/>
        <v>34049651010.683483</v>
      </c>
      <c r="J11" s="38">
        <f t="shared" si="2"/>
        <v>33443709154.337463</v>
      </c>
      <c r="K11" s="38">
        <f t="shared" si="2"/>
        <v>32952173938.124718</v>
      </c>
      <c r="L11" s="38">
        <f t="shared" si="2"/>
        <v>32502241136.50589</v>
      </c>
      <c r="M11" s="38">
        <f t="shared" si="2"/>
        <v>32166714975.02034</v>
      </c>
      <c r="N11" s="38">
        <f t="shared" si="2"/>
        <v>31612776136.916718</v>
      </c>
      <c r="O11" s="38">
        <f t="shared" si="2"/>
        <v>31650497312.504948</v>
      </c>
      <c r="P11" s="38">
        <f t="shared" si="2"/>
        <v>31688218488.093174</v>
      </c>
      <c r="Q11" s="38">
        <f t="shared" si="2"/>
        <v>31829945700.166206</v>
      </c>
      <c r="R11" s="38">
        <f t="shared" si="2"/>
        <v>31867666875.754433</v>
      </c>
      <c r="S11" s="38">
        <f t="shared" si="2"/>
        <v>31697375978.37307</v>
      </c>
      <c r="T11" s="38">
        <f t="shared" si="2"/>
        <v>31910600148.324886</v>
      </c>
      <c r="U11" s="38">
        <f t="shared" si="2"/>
        <v>31967815263.5495</v>
      </c>
      <c r="V11" s="38">
        <f t="shared" si="2"/>
        <v>32077033397.016518</v>
      </c>
      <c r="W11" s="38">
        <f t="shared" si="2"/>
        <v>32706281712.907516</v>
      </c>
      <c r="X11" s="38">
        <f t="shared" si="2"/>
        <v>33127517955.82893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23973391409.745651</v>
      </c>
      <c r="E13" s="13">
        <f t="shared" ref="E13:X13" si="4">+E14+E15</f>
        <v>23276550965.297512</v>
      </c>
      <c r="F13" s="13">
        <f t="shared" si="4"/>
        <v>22465303880.716099</v>
      </c>
      <c r="G13" s="13">
        <f t="shared" si="4"/>
        <v>21976475509.237553</v>
      </c>
      <c r="H13" s="13">
        <f t="shared" si="4"/>
        <v>21789264643.564919</v>
      </c>
      <c r="I13" s="13">
        <f t="shared" si="4"/>
        <v>21300436272.086372</v>
      </c>
      <c r="J13" s="13">
        <f t="shared" si="4"/>
        <v>20749204278.716953</v>
      </c>
      <c r="K13" s="13">
        <f t="shared" si="4"/>
        <v>20312378925.480804</v>
      </c>
      <c r="L13" s="13">
        <f t="shared" si="4"/>
        <v>19917155986.838577</v>
      </c>
      <c r="M13" s="13">
        <f t="shared" si="4"/>
        <v>19636339688.329628</v>
      </c>
      <c r="N13" s="13">
        <f t="shared" si="4"/>
        <v>19137110713.202602</v>
      </c>
      <c r="O13" s="13">
        <f t="shared" si="4"/>
        <v>19064306487.663246</v>
      </c>
      <c r="P13" s="13">
        <f t="shared" si="4"/>
        <v>18991502262.123886</v>
      </c>
      <c r="Q13" s="13">
        <f t="shared" si="4"/>
        <v>19022704073.069328</v>
      </c>
      <c r="R13" s="13">
        <f t="shared" si="4"/>
        <v>18949899847.529968</v>
      </c>
      <c r="S13" s="13">
        <f t="shared" si="4"/>
        <v>18669083549.021015</v>
      </c>
      <c r="T13" s="13">
        <f t="shared" si="4"/>
        <v>18773089585.505814</v>
      </c>
      <c r="U13" s="13">
        <f t="shared" si="4"/>
        <v>18721086567.263412</v>
      </c>
      <c r="V13" s="13">
        <f t="shared" si="4"/>
        <v>18721086567.263412</v>
      </c>
      <c r="W13" s="13">
        <f t="shared" si="4"/>
        <v>19241116749.687397</v>
      </c>
      <c r="X13" s="13">
        <f t="shared" si="4"/>
        <v>19553134859.141788</v>
      </c>
    </row>
    <row r="14" spans="1:24" ht="15.75">
      <c r="A14" s="8" t="s">
        <v>43</v>
      </c>
      <c r="B14" s="2" t="s">
        <v>27</v>
      </c>
      <c r="C14" s="10"/>
      <c r="D14" s="11">
        <v>5304307860.7246342</v>
      </c>
      <c r="E14" s="11">
        <v>5356310878.9670324</v>
      </c>
      <c r="F14" s="11">
        <v>5304307860.7246342</v>
      </c>
      <c r="G14" s="11">
        <v>5200301824.2398376</v>
      </c>
      <c r="H14" s="11">
        <v>5408313897.2094307</v>
      </c>
      <c r="I14" s="11">
        <v>5304307860.7246342</v>
      </c>
      <c r="J14" s="11">
        <v>5148298805.9974394</v>
      </c>
      <c r="K14" s="11">
        <v>5096295787.7550411</v>
      </c>
      <c r="L14" s="11">
        <v>5096295787.7550411</v>
      </c>
      <c r="M14" s="11">
        <v>5200301824.2398376</v>
      </c>
      <c r="N14" s="11">
        <v>5096295787.7550411</v>
      </c>
      <c r="O14" s="11">
        <v>5096295787.7550411</v>
      </c>
      <c r="P14" s="11">
        <v>5096295787.7550411</v>
      </c>
      <c r="Q14" s="11">
        <v>5200301824.2398376</v>
      </c>
      <c r="R14" s="11">
        <v>5200301824.2398376</v>
      </c>
      <c r="S14" s="11">
        <v>4992289751.2702436</v>
      </c>
      <c r="T14" s="11">
        <v>5148298805.9974394</v>
      </c>
      <c r="U14" s="11">
        <v>5200301824.2398376</v>
      </c>
      <c r="V14" s="11">
        <v>5200301824.2398376</v>
      </c>
      <c r="W14" s="11">
        <v>5720332006.6638212</v>
      </c>
      <c r="X14" s="11">
        <v>6032350116.1182117</v>
      </c>
    </row>
    <row r="15" spans="1:24" ht="15.75">
      <c r="A15" s="8" t="s">
        <v>47</v>
      </c>
      <c r="B15" s="2" t="s">
        <v>6</v>
      </c>
      <c r="C15" s="10"/>
      <c r="D15" s="11">
        <v>18669083549.021015</v>
      </c>
      <c r="E15" s="11">
        <v>17920240086.330479</v>
      </c>
      <c r="F15" s="11">
        <v>17160996019.991465</v>
      </c>
      <c r="G15" s="11">
        <v>16776173684.997715</v>
      </c>
      <c r="H15" s="11">
        <v>16380950746.355488</v>
      </c>
      <c r="I15" s="11">
        <v>15996128411.36174</v>
      </c>
      <c r="J15" s="11">
        <v>15600905472.719513</v>
      </c>
      <c r="K15" s="11">
        <v>15216083137.725765</v>
      </c>
      <c r="L15" s="11">
        <v>14820860199.083536</v>
      </c>
      <c r="M15" s="11">
        <v>14436037864.089788</v>
      </c>
      <c r="N15" s="11">
        <v>14040814925.447561</v>
      </c>
      <c r="O15" s="11">
        <v>13968010699.908203</v>
      </c>
      <c r="P15" s="11">
        <v>13895206474.368845</v>
      </c>
      <c r="Q15" s="11">
        <v>13822402248.829489</v>
      </c>
      <c r="R15" s="11">
        <v>13749598023.290131</v>
      </c>
      <c r="S15" s="11">
        <v>13676793797.750772</v>
      </c>
      <c r="T15" s="11">
        <v>13624790779.508375</v>
      </c>
      <c r="U15" s="11">
        <v>13520784743.023577</v>
      </c>
      <c r="V15" s="11">
        <v>13520784743.023577</v>
      </c>
      <c r="W15" s="11">
        <v>13520784743.023577</v>
      </c>
      <c r="X15" s="11">
        <v>13520784743.023577</v>
      </c>
    </row>
    <row r="16" spans="1:24" ht="15.75">
      <c r="A16" s="15" t="s">
        <v>44</v>
      </c>
      <c r="B16" s="10" t="s">
        <v>11</v>
      </c>
      <c r="C16" s="10"/>
      <c r="D16" s="13">
        <f>+D17+D18</f>
        <v>13022764053.480108</v>
      </c>
      <c r="E16" s="13">
        <f t="shared" ref="E16:X16" si="5">+E17+E18</f>
        <v>12968054190.50351</v>
      </c>
      <c r="F16" s="13">
        <f t="shared" si="5"/>
        <v>12913344327.526909</v>
      </c>
      <c r="G16" s="13">
        <f t="shared" si="5"/>
        <v>12858634464.55031</v>
      </c>
      <c r="H16" s="13">
        <f t="shared" si="5"/>
        <v>12803924601.573711</v>
      </c>
      <c r="I16" s="13">
        <f t="shared" si="5"/>
        <v>12749214738.597111</v>
      </c>
      <c r="J16" s="13">
        <f t="shared" si="5"/>
        <v>12694504875.620512</v>
      </c>
      <c r="K16" s="13">
        <f t="shared" si="5"/>
        <v>12639795012.643911</v>
      </c>
      <c r="L16" s="13">
        <f t="shared" si="5"/>
        <v>12585085149.667313</v>
      </c>
      <c r="M16" s="13">
        <f t="shared" si="5"/>
        <v>12530375286.690712</v>
      </c>
      <c r="N16" s="13">
        <f t="shared" si="5"/>
        <v>12475665423.714113</v>
      </c>
      <c r="O16" s="13">
        <f t="shared" si="5"/>
        <v>12586190824.841702</v>
      </c>
      <c r="P16" s="13">
        <f t="shared" si="5"/>
        <v>12696716225.969288</v>
      </c>
      <c r="Q16" s="13">
        <f t="shared" si="5"/>
        <v>12807241627.096878</v>
      </c>
      <c r="R16" s="13">
        <f t="shared" si="5"/>
        <v>12917767028.224464</v>
      </c>
      <c r="S16" s="13">
        <f t="shared" si="5"/>
        <v>13028292429.352055</v>
      </c>
      <c r="T16" s="13">
        <f t="shared" si="5"/>
        <v>13137510562.819073</v>
      </c>
      <c r="U16" s="13">
        <f t="shared" si="5"/>
        <v>13246728696.286089</v>
      </c>
      <c r="V16" s="13">
        <f t="shared" si="5"/>
        <v>13355946829.753105</v>
      </c>
      <c r="W16" s="13">
        <f t="shared" si="5"/>
        <v>13465164963.220121</v>
      </c>
      <c r="X16" s="13">
        <f t="shared" si="5"/>
        <v>13574383096.687141</v>
      </c>
    </row>
    <row r="17" spans="1:24">
      <c r="A17" s="8" t="s">
        <v>45</v>
      </c>
      <c r="B17" s="2" t="s">
        <v>7</v>
      </c>
      <c r="C17" s="2"/>
      <c r="D17" s="14">
        <v>1739537683.135994</v>
      </c>
      <c r="E17" s="14">
        <v>1732566459.7166016</v>
      </c>
      <c r="F17" s="14">
        <v>1725595236.2972095</v>
      </c>
      <c r="G17" s="14">
        <v>1718624012.8778172</v>
      </c>
      <c r="H17" s="14">
        <v>1711652789.458425</v>
      </c>
      <c r="I17" s="14">
        <v>1704681566.0390329</v>
      </c>
      <c r="J17" s="14">
        <v>1697710342.6196408</v>
      </c>
      <c r="K17" s="14">
        <v>1690739119.2002487</v>
      </c>
      <c r="L17" s="14">
        <v>1683767895.7808564</v>
      </c>
      <c r="M17" s="14">
        <v>1676796672.3614643</v>
      </c>
      <c r="N17" s="14">
        <v>1669825448.9420722</v>
      </c>
      <c r="O17" s="14">
        <v>1684614986.6576433</v>
      </c>
      <c r="P17" s="14">
        <v>1699404524.3732147</v>
      </c>
      <c r="Q17" s="14">
        <v>1714194062.0887864</v>
      </c>
      <c r="R17" s="14">
        <v>1728983599.8043578</v>
      </c>
      <c r="S17" s="14">
        <v>1743773137.5199289</v>
      </c>
      <c r="T17" s="14">
        <v>1758508546.8633075</v>
      </c>
      <c r="U17" s="14">
        <v>1773243956.2066858</v>
      </c>
      <c r="V17" s="14">
        <v>1787979365.5500643</v>
      </c>
      <c r="W17" s="14">
        <v>1802714774.8934429</v>
      </c>
      <c r="X17" s="14">
        <v>1817450184.2368214</v>
      </c>
    </row>
    <row r="18" spans="1:24">
      <c r="A18" s="8" t="s">
        <v>46</v>
      </c>
      <c r="B18" s="2" t="s">
        <v>62</v>
      </c>
      <c r="C18" s="2"/>
      <c r="D18" s="14">
        <v>11283226370.344114</v>
      </c>
      <c r="E18" s="14">
        <v>11235487730.786907</v>
      </c>
      <c r="F18" s="14">
        <v>11187749091.2297</v>
      </c>
      <c r="G18" s="14">
        <v>11140010451.672493</v>
      </c>
      <c r="H18" s="14">
        <v>11092271812.115286</v>
      </c>
      <c r="I18" s="14">
        <v>11044533172.558079</v>
      </c>
      <c r="J18" s="14">
        <v>10996794533.000872</v>
      </c>
      <c r="K18" s="14">
        <v>10949055893.443663</v>
      </c>
      <c r="L18" s="14">
        <v>10901317253.886456</v>
      </c>
      <c r="M18" s="14">
        <v>10853578614.329248</v>
      </c>
      <c r="N18" s="14">
        <v>10805839974.772041</v>
      </c>
      <c r="O18" s="14">
        <v>10901575838.184057</v>
      </c>
      <c r="P18" s="14">
        <v>10997311701.596073</v>
      </c>
      <c r="Q18" s="14">
        <v>11093047565.008091</v>
      </c>
      <c r="R18" s="14">
        <v>11188783428.420107</v>
      </c>
      <c r="S18" s="14">
        <v>11284519291.832125</v>
      </c>
      <c r="T18" s="14">
        <v>11379002015.955765</v>
      </c>
      <c r="U18" s="14">
        <v>11473484740.079403</v>
      </c>
      <c r="V18" s="14">
        <v>11567967464.203041</v>
      </c>
      <c r="W18" s="14">
        <v>11662450188.326679</v>
      </c>
      <c r="X18" s="14">
        <v>11756932912.450319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9844704397.5937748</v>
      </c>
      <c r="E35" s="11">
        <v>10067424351.708929</v>
      </c>
      <c r="F35" s="11">
        <v>10988796237.050091</v>
      </c>
      <c r="G35" s="11">
        <v>11803467850.727659</v>
      </c>
      <c r="H35" s="11">
        <v>12361721284.11622</v>
      </c>
      <c r="I35" s="11">
        <v>12846407325.55081</v>
      </c>
      <c r="J35" s="11">
        <v>12960306117.655849</v>
      </c>
      <c r="K35" s="11">
        <v>13683256232.99404</v>
      </c>
      <c r="L35" s="11">
        <v>14832355050.249741</v>
      </c>
      <c r="M35" s="11">
        <v>16051899430.83267</v>
      </c>
      <c r="N35" s="11">
        <v>16340967001.99354</v>
      </c>
      <c r="O35" s="11">
        <v>16516861599.716681</v>
      </c>
      <c r="P35" s="11">
        <v>16996210958.6514</v>
      </c>
      <c r="Q35" s="11">
        <v>18084735011.579041</v>
      </c>
      <c r="R35" s="11">
        <v>18855046510.423931</v>
      </c>
      <c r="S35" s="11">
        <v>19964925487.344139</v>
      </c>
      <c r="T35" s="11">
        <v>21717773423.89452</v>
      </c>
      <c r="U35" s="11">
        <v>23441153126.260239</v>
      </c>
      <c r="V35" s="11">
        <v>24079258647.348999</v>
      </c>
      <c r="W35" s="11">
        <v>23768420049.332321</v>
      </c>
      <c r="X35" s="11">
        <v>24759966255.658001</v>
      </c>
    </row>
    <row r="36" spans="1:24" ht="15.75">
      <c r="A36" s="25">
        <v>5</v>
      </c>
      <c r="B36" s="9" t="s">
        <v>9</v>
      </c>
      <c r="C36" s="10"/>
      <c r="D36" s="11">
        <v>3070240.0000000005</v>
      </c>
      <c r="E36" s="11">
        <v>3147451.0000000005</v>
      </c>
      <c r="F36" s="11">
        <v>3224848.9999999986</v>
      </c>
      <c r="G36" s="11">
        <v>3303411.9999999991</v>
      </c>
      <c r="H36" s="11">
        <v>3384497.9999999995</v>
      </c>
      <c r="I36" s="11">
        <v>3468918</v>
      </c>
      <c r="J36" s="11">
        <v>3557095</v>
      </c>
      <c r="K36" s="11">
        <v>3648263.0000000014</v>
      </c>
      <c r="L36" s="11">
        <v>3740577.9999999995</v>
      </c>
      <c r="M36" s="11">
        <v>3831504.0000000005</v>
      </c>
      <c r="N36" s="11">
        <v>3919180</v>
      </c>
      <c r="O36" s="11">
        <v>4002946</v>
      </c>
      <c r="P36" s="11">
        <v>4083196.9999999991</v>
      </c>
      <c r="Q36" s="11">
        <v>4160437.9999999991</v>
      </c>
      <c r="R36" s="11">
        <v>4235605</v>
      </c>
      <c r="S36" s="11">
        <v>4309412.9999999991</v>
      </c>
      <c r="T36" s="11">
        <v>4381820</v>
      </c>
      <c r="U36" s="11">
        <v>4452608.0000000019</v>
      </c>
      <c r="V36" s="11">
        <v>4522124.0000000019</v>
      </c>
      <c r="W36" s="11">
        <v>4590790</v>
      </c>
      <c r="X36" s="11">
        <v>4658886.9999999981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63376.566621915968</v>
      </c>
      <c r="E39" s="11">
        <f t="shared" si="8"/>
        <v>63184.890691040382</v>
      </c>
      <c r="F39" s="11">
        <f t="shared" si="8"/>
        <v>63066.646436675503</v>
      </c>
      <c r="G39" s="11">
        <f t="shared" si="8"/>
        <v>63514.443680271463</v>
      </c>
      <c r="H39" s="11">
        <f t="shared" si="8"/>
        <v>62385.924381887991</v>
      </c>
      <c r="I39" s="11">
        <f t="shared" si="8"/>
        <v>63051.059139266901</v>
      </c>
      <c r="J39" s="11">
        <f t="shared" si="8"/>
        <v>63038.273572532358</v>
      </c>
      <c r="K39" s="11">
        <f t="shared" si="8"/>
        <v>64288.001418763532</v>
      </c>
      <c r="L39" s="11">
        <f t="shared" si="8"/>
        <v>65366.279197017437</v>
      </c>
      <c r="M39" s="11">
        <f t="shared" si="8"/>
        <v>65989.001677016262</v>
      </c>
      <c r="N39" s="11">
        <f t="shared" si="8"/>
        <v>66230.633309039229</v>
      </c>
      <c r="O39" s="11">
        <f t="shared" si="8"/>
        <v>67346.893886340928</v>
      </c>
      <c r="P39" s="11">
        <f t="shared" si="8"/>
        <v>67689.695849548967</v>
      </c>
      <c r="Q39" s="11">
        <f t="shared" si="8"/>
        <v>68105.528894002404</v>
      </c>
      <c r="R39" s="11">
        <f t="shared" si="8"/>
        <v>68280.301325524473</v>
      </c>
      <c r="S39" s="11">
        <f t="shared" si="8"/>
        <v>69356.26666787258</v>
      </c>
      <c r="T39" s="11">
        <f t="shared" si="8"/>
        <v>70424.085434193781</v>
      </c>
      <c r="U39" s="11">
        <f t="shared" si="8"/>
        <v>71829.318163442731</v>
      </c>
      <c r="V39" s="11">
        <f t="shared" si="8"/>
        <v>73011.910662005117</v>
      </c>
      <c r="W39" s="11">
        <f t="shared" si="8"/>
        <v>72749.408349233971</v>
      </c>
      <c r="X39" s="11">
        <f t="shared" si="8"/>
        <v>74003.409430206273</v>
      </c>
    </row>
    <row r="40" spans="1:24" ht="15.75">
      <c r="B40" s="20" t="s">
        <v>5</v>
      </c>
      <c r="C40" s="7"/>
      <c r="D40" s="11">
        <f t="shared" ref="D40:X40" si="9">+D8/D36</f>
        <v>7396.4345816606519</v>
      </c>
      <c r="E40" s="11">
        <f t="shared" si="9"/>
        <v>7451.6709485773208</v>
      </c>
      <c r="F40" s="11">
        <f t="shared" si="9"/>
        <v>7622.6125976693893</v>
      </c>
      <c r="G40" s="11">
        <f t="shared" si="9"/>
        <v>7845.7729938879083</v>
      </c>
      <c r="H40" s="11">
        <f t="shared" si="9"/>
        <v>8051.6872883743699</v>
      </c>
      <c r="I40" s="11">
        <f t="shared" si="9"/>
        <v>8242.2904134900818</v>
      </c>
      <c r="J40" s="11">
        <f t="shared" si="9"/>
        <v>8346.2580729035635</v>
      </c>
      <c r="K40" s="11">
        <f t="shared" si="9"/>
        <v>8520.0390542011301</v>
      </c>
      <c r="L40" s="11">
        <f t="shared" si="9"/>
        <v>8843.5999307231559</v>
      </c>
      <c r="M40" s="11">
        <f t="shared" si="9"/>
        <v>9099.3911602214412</v>
      </c>
      <c r="N40" s="11">
        <f t="shared" si="9"/>
        <v>9325.3352660559631</v>
      </c>
      <c r="O40" s="11">
        <f t="shared" si="9"/>
        <v>9553.7495528654672</v>
      </c>
      <c r="P40" s="11">
        <f t="shared" si="9"/>
        <v>9815.3146921124226</v>
      </c>
      <c r="Q40" s="11">
        <f t="shared" si="9"/>
        <v>10114.593456501119</v>
      </c>
      <c r="R40" s="11">
        <f t="shared" si="9"/>
        <v>10384.774441545638</v>
      </c>
      <c r="S40" s="11">
        <f t="shared" si="9"/>
        <v>10666.636045220173</v>
      </c>
      <c r="T40" s="11">
        <f t="shared" si="9"/>
        <v>11016.445402852691</v>
      </c>
      <c r="U40" s="11">
        <f t="shared" si="9"/>
        <v>11506.374207210927</v>
      </c>
      <c r="V40" s="11">
        <f t="shared" si="9"/>
        <v>12077.658574539491</v>
      </c>
      <c r="W40" s="11">
        <f t="shared" si="9"/>
        <v>12488.375449999534</v>
      </c>
      <c r="X40" s="11">
        <f t="shared" si="9"/>
        <v>12892.70941397565</v>
      </c>
    </row>
    <row r="41" spans="1:24" ht="15.75">
      <c r="B41" s="20" t="s">
        <v>38</v>
      </c>
      <c r="C41" s="7"/>
      <c r="D41" s="37">
        <f>+D9/D36</f>
        <v>43930.209082041707</v>
      </c>
      <c r="E41" s="37">
        <f t="shared" ref="E41:X41" si="10">+E9/E36</f>
        <v>44217.677433527664</v>
      </c>
      <c r="F41" s="37">
        <f t="shared" si="10"/>
        <v>44473.396699641446</v>
      </c>
      <c r="G41" s="37">
        <f t="shared" si="10"/>
        <v>45123.479843162095</v>
      </c>
      <c r="H41" s="37">
        <f t="shared" si="10"/>
        <v>44113.167603994458</v>
      </c>
      <c r="I41" s="37">
        <f t="shared" si="10"/>
        <v>44993.128514424614</v>
      </c>
      <c r="J41" s="37">
        <f t="shared" si="10"/>
        <v>45290.043060226009</v>
      </c>
      <c r="K41" s="37">
        <f t="shared" si="10"/>
        <v>46735.671124011838</v>
      </c>
      <c r="L41" s="37">
        <f t="shared" si="10"/>
        <v>47833.583320024511</v>
      </c>
      <c r="M41" s="37">
        <f t="shared" si="10"/>
        <v>48494.287172483986</v>
      </c>
      <c r="N41" s="37">
        <f t="shared" si="10"/>
        <v>48839.127023301422</v>
      </c>
      <c r="O41" s="37">
        <f t="shared" si="10"/>
        <v>49886.343364263048</v>
      </c>
      <c r="P41" s="37">
        <f t="shared" si="10"/>
        <v>50113.74200921684</v>
      </c>
      <c r="Q41" s="37">
        <f t="shared" si="10"/>
        <v>50340.311705056243</v>
      </c>
      <c r="R41" s="37">
        <f t="shared" si="10"/>
        <v>50371.768914160006</v>
      </c>
      <c r="S41" s="37">
        <f t="shared" si="10"/>
        <v>51334.249279909651</v>
      </c>
      <c r="T41" s="37">
        <f t="shared" si="10"/>
        <v>52125.14094458607</v>
      </c>
      <c r="U41" s="37">
        <f t="shared" si="10"/>
        <v>53143.372957942833</v>
      </c>
      <c r="V41" s="37">
        <f t="shared" si="10"/>
        <v>53840.896532196348</v>
      </c>
      <c r="W41" s="37">
        <f t="shared" si="10"/>
        <v>53136.707518873423</v>
      </c>
      <c r="X41" s="37">
        <f t="shared" si="10"/>
        <v>54000.092277552052</v>
      </c>
    </row>
    <row r="42" spans="1:24" ht="15.75">
      <c r="B42" s="20" t="s">
        <v>10</v>
      </c>
      <c r="C42" s="9"/>
      <c r="D42" s="11">
        <f t="shared" ref="D42:X42" si="11">+D10/D36</f>
        <v>12049.92295821361</v>
      </c>
      <c r="E42" s="11">
        <f t="shared" si="11"/>
        <v>11515.542308935395</v>
      </c>
      <c r="F42" s="11">
        <f t="shared" si="11"/>
        <v>10970.637139364673</v>
      </c>
      <c r="G42" s="11">
        <f t="shared" si="11"/>
        <v>10545.190843221455</v>
      </c>
      <c r="H42" s="11">
        <f t="shared" si="11"/>
        <v>10221.069489519165</v>
      </c>
      <c r="I42" s="11">
        <f t="shared" si="11"/>
        <v>9815.640211352209</v>
      </c>
      <c r="J42" s="11">
        <f t="shared" si="11"/>
        <v>9401.972439402789</v>
      </c>
      <c r="K42" s="11">
        <f t="shared" si="11"/>
        <v>9032.2912405505595</v>
      </c>
      <c r="L42" s="11">
        <f t="shared" si="11"/>
        <v>8689.095946269772</v>
      </c>
      <c r="M42" s="11">
        <f t="shared" si="11"/>
        <v>8395.3233443108329</v>
      </c>
      <c r="N42" s="11">
        <f t="shared" si="11"/>
        <v>8066.1710196818512</v>
      </c>
      <c r="O42" s="11">
        <f t="shared" si="11"/>
        <v>7906.8009692124124</v>
      </c>
      <c r="P42" s="11">
        <f t="shared" si="11"/>
        <v>7760.6391482196868</v>
      </c>
      <c r="Q42" s="11">
        <f t="shared" si="11"/>
        <v>7650.6237324450485</v>
      </c>
      <c r="R42" s="11">
        <f t="shared" si="11"/>
        <v>7523.7579698188174</v>
      </c>
      <c r="S42" s="11">
        <f t="shared" si="11"/>
        <v>7355.3813427427531</v>
      </c>
      <c r="T42" s="11">
        <f t="shared" si="11"/>
        <v>7282.4990867550214</v>
      </c>
      <c r="U42" s="11">
        <f t="shared" si="11"/>
        <v>7179.5709982889775</v>
      </c>
      <c r="V42" s="11">
        <f t="shared" si="11"/>
        <v>7093.3555552692724</v>
      </c>
      <c r="W42" s="11">
        <f t="shared" si="11"/>
        <v>7124.3253803610087</v>
      </c>
      <c r="X42" s="11">
        <f t="shared" si="11"/>
        <v>7110.607738678561</v>
      </c>
    </row>
    <row r="43" spans="1:24" ht="15.75">
      <c r="B43" s="26" t="s">
        <v>32</v>
      </c>
      <c r="C43" s="9"/>
      <c r="D43" s="11">
        <f t="shared" ref="D43:X43" si="12">+D11/D36</f>
        <v>12049.92295821361</v>
      </c>
      <c r="E43" s="11">
        <f t="shared" si="12"/>
        <v>11515.542308935395</v>
      </c>
      <c r="F43" s="11">
        <f t="shared" si="12"/>
        <v>10970.637139364673</v>
      </c>
      <c r="G43" s="11">
        <f t="shared" si="12"/>
        <v>10545.190843221455</v>
      </c>
      <c r="H43" s="11">
        <f t="shared" si="12"/>
        <v>10221.069489519165</v>
      </c>
      <c r="I43" s="11">
        <f t="shared" si="12"/>
        <v>9815.640211352209</v>
      </c>
      <c r="J43" s="11">
        <f t="shared" si="12"/>
        <v>9401.972439402789</v>
      </c>
      <c r="K43" s="11">
        <f t="shared" si="12"/>
        <v>9032.2912405505595</v>
      </c>
      <c r="L43" s="11">
        <f t="shared" si="12"/>
        <v>8689.095946269772</v>
      </c>
      <c r="M43" s="11">
        <f t="shared" si="12"/>
        <v>8395.3233443108329</v>
      </c>
      <c r="N43" s="11">
        <f t="shared" si="12"/>
        <v>8066.1710196818512</v>
      </c>
      <c r="O43" s="11">
        <f t="shared" si="12"/>
        <v>7906.8009692124124</v>
      </c>
      <c r="P43" s="11">
        <f t="shared" si="12"/>
        <v>7760.6391482196868</v>
      </c>
      <c r="Q43" s="11">
        <f t="shared" si="12"/>
        <v>7650.6237324450485</v>
      </c>
      <c r="R43" s="11">
        <f t="shared" si="12"/>
        <v>7523.7579698188174</v>
      </c>
      <c r="S43" s="11">
        <f t="shared" si="12"/>
        <v>7355.3813427427531</v>
      </c>
      <c r="T43" s="11">
        <f t="shared" si="12"/>
        <v>7282.4990867550214</v>
      </c>
      <c r="U43" s="11">
        <f t="shared" si="12"/>
        <v>7179.5709982889775</v>
      </c>
      <c r="V43" s="11">
        <f t="shared" si="12"/>
        <v>7093.3555552692724</v>
      </c>
      <c r="W43" s="11">
        <f t="shared" si="12"/>
        <v>7124.3253803610087</v>
      </c>
      <c r="X43" s="11">
        <f t="shared" si="12"/>
        <v>7110.607738678561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7808.3118615305802</v>
      </c>
      <c r="E45" s="11">
        <f t="shared" si="14"/>
        <v>7395.3656356516776</v>
      </c>
      <c r="F45" s="11">
        <f t="shared" si="14"/>
        <v>6966.3118740493301</v>
      </c>
      <c r="G45" s="11">
        <f t="shared" si="14"/>
        <v>6652.6595862815657</v>
      </c>
      <c r="H45" s="11">
        <f t="shared" si="14"/>
        <v>6437.9605612309188</v>
      </c>
      <c r="I45" s="11">
        <f t="shared" si="14"/>
        <v>6140.3689196707364</v>
      </c>
      <c r="J45" s="11">
        <f t="shared" si="14"/>
        <v>5833.1881152223805</v>
      </c>
      <c r="K45" s="11">
        <f t="shared" si="14"/>
        <v>5567.6849299189225</v>
      </c>
      <c r="L45" s="11">
        <f t="shared" si="14"/>
        <v>5324.6198814297095</v>
      </c>
      <c r="M45" s="11">
        <f t="shared" si="14"/>
        <v>5124.969121350161</v>
      </c>
      <c r="N45" s="11">
        <f t="shared" si="14"/>
        <v>4882.9374290547012</v>
      </c>
      <c r="O45" s="11">
        <f t="shared" si="14"/>
        <v>4762.5689898547835</v>
      </c>
      <c r="P45" s="11">
        <f t="shared" si="14"/>
        <v>4651.1354367971689</v>
      </c>
      <c r="Q45" s="11">
        <f t="shared" si="14"/>
        <v>4572.2839934327421</v>
      </c>
      <c r="R45" s="11">
        <f t="shared" si="14"/>
        <v>4473.953507829453</v>
      </c>
      <c r="S45" s="11">
        <f t="shared" si="14"/>
        <v>4332.1639278994653</v>
      </c>
      <c r="T45" s="11">
        <f t="shared" si="14"/>
        <v>4284.3132729107574</v>
      </c>
      <c r="U45" s="11">
        <f t="shared" si="14"/>
        <v>4204.5216123367263</v>
      </c>
      <c r="V45" s="11">
        <f t="shared" si="14"/>
        <v>4139.8879303759486</v>
      </c>
      <c r="W45" s="11">
        <f t="shared" si="14"/>
        <v>4191.2430648510162</v>
      </c>
      <c r="X45" s="11">
        <f t="shared" si="14"/>
        <v>4196.9540920700147</v>
      </c>
    </row>
    <row r="46" spans="1:24" ht="15.75">
      <c r="B46" s="10" t="s">
        <v>11</v>
      </c>
      <c r="C46" s="9"/>
      <c r="D46" s="11">
        <f t="shared" ref="D46:X46" si="15">+D16/D36</f>
        <v>4241.6110966830302</v>
      </c>
      <c r="E46" s="11">
        <f t="shared" si="15"/>
        <v>4120.1766732837168</v>
      </c>
      <c r="F46" s="11">
        <f t="shared" si="15"/>
        <v>4004.3252653153418</v>
      </c>
      <c r="G46" s="11">
        <f t="shared" si="15"/>
        <v>3892.5312569398893</v>
      </c>
      <c r="H46" s="11">
        <f t="shared" si="15"/>
        <v>3783.1089282882463</v>
      </c>
      <c r="I46" s="11">
        <f t="shared" si="15"/>
        <v>3675.2712916814726</v>
      </c>
      <c r="J46" s="11">
        <f t="shared" si="15"/>
        <v>3568.7843241804089</v>
      </c>
      <c r="K46" s="11">
        <f t="shared" si="15"/>
        <v>3464.6063106316365</v>
      </c>
      <c r="L46" s="11">
        <f t="shared" si="15"/>
        <v>3364.4760648400634</v>
      </c>
      <c r="M46" s="11">
        <f t="shared" si="15"/>
        <v>3270.3542229606728</v>
      </c>
      <c r="N46" s="11">
        <f t="shared" si="15"/>
        <v>3183.2335906271501</v>
      </c>
      <c r="O46" s="11">
        <f t="shared" si="15"/>
        <v>3144.2319793576285</v>
      </c>
      <c r="P46" s="11">
        <f t="shared" si="15"/>
        <v>3109.5037114225179</v>
      </c>
      <c r="Q46" s="11">
        <f t="shared" si="15"/>
        <v>3078.3397390123059</v>
      </c>
      <c r="R46" s="11">
        <f t="shared" si="15"/>
        <v>3049.8044619893649</v>
      </c>
      <c r="S46" s="11">
        <f t="shared" si="15"/>
        <v>3023.2174148432878</v>
      </c>
      <c r="T46" s="11">
        <f t="shared" si="15"/>
        <v>2998.185813844264</v>
      </c>
      <c r="U46" s="11">
        <f t="shared" si="15"/>
        <v>2975.0493859522517</v>
      </c>
      <c r="V46" s="11">
        <f t="shared" si="15"/>
        <v>2953.4676248933242</v>
      </c>
      <c r="W46" s="11">
        <f t="shared" si="15"/>
        <v>2933.0823155099934</v>
      </c>
      <c r="X46" s="11">
        <f t="shared" si="15"/>
        <v>2913.6536466085454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3206.493432954353</v>
      </c>
      <c r="E50" s="11">
        <f t="shared" ref="E50:X50" si="18">+E35/E36</f>
        <v>3198.5960549374486</v>
      </c>
      <c r="F50" s="11">
        <f t="shared" si="18"/>
        <v>3407.538224906064</v>
      </c>
      <c r="G50" s="11">
        <f t="shared" si="18"/>
        <v>3573.1140562326655</v>
      </c>
      <c r="H50" s="11">
        <f t="shared" si="18"/>
        <v>3652.4534167596562</v>
      </c>
      <c r="I50" s="11">
        <f t="shared" si="18"/>
        <v>3703.2894192225963</v>
      </c>
      <c r="J50" s="11">
        <f t="shared" si="18"/>
        <v>3643.5085702394367</v>
      </c>
      <c r="K50" s="11">
        <f t="shared" si="18"/>
        <v>3750.6222092524672</v>
      </c>
      <c r="L50" s="11">
        <f t="shared" si="18"/>
        <v>3965.2575217652839</v>
      </c>
      <c r="M50" s="11">
        <f t="shared" si="18"/>
        <v>4189.4513044571186</v>
      </c>
      <c r="N50" s="11">
        <f t="shared" si="18"/>
        <v>4169.4862195646892</v>
      </c>
      <c r="O50" s="11">
        <f t="shared" si="18"/>
        <v>4126.1764709583094</v>
      </c>
      <c r="P50" s="11">
        <f t="shared" si="18"/>
        <v>4162.4763533700198</v>
      </c>
      <c r="Q50" s="11">
        <f t="shared" si="18"/>
        <v>4346.8343985847268</v>
      </c>
      <c r="R50" s="11">
        <f t="shared" si="18"/>
        <v>4451.5592248153289</v>
      </c>
      <c r="S50" s="11">
        <f t="shared" si="18"/>
        <v>4632.8642641919314</v>
      </c>
      <c r="T50" s="11">
        <f t="shared" si="18"/>
        <v>4956.3362766828668</v>
      </c>
      <c r="U50" s="11">
        <f t="shared" si="18"/>
        <v>5264.5894554966953</v>
      </c>
      <c r="V50" s="11">
        <f t="shared" si="18"/>
        <v>5324.7674427656093</v>
      </c>
      <c r="W50" s="11">
        <f t="shared" si="18"/>
        <v>5177.4139198988241</v>
      </c>
      <c r="X50" s="11">
        <f t="shared" si="18"/>
        <v>5314.5668172801807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-0.30243975193396944</v>
      </c>
      <c r="F53" s="32">
        <f>IFERROR(((F39/$D39)-1)*100,0)</f>
        <v>-0.48901384495841915</v>
      </c>
      <c r="G53" s="32">
        <f>IFERROR(((G39/$D39)-1)*100,0)</f>
        <v>0.21755211066896152</v>
      </c>
      <c r="H53" s="32">
        <f t="shared" ref="H53:X53" si="19">IFERROR(((H39/$D39)-1)*100,0)</f>
        <v>-1.5631049342540559</v>
      </c>
      <c r="I53" s="32">
        <f t="shared" si="19"/>
        <v>-0.51360857805841098</v>
      </c>
      <c r="J53" s="32">
        <f t="shared" si="19"/>
        <v>-0.53378254363597444</v>
      </c>
      <c r="K53" s="32">
        <f t="shared" si="19"/>
        <v>1.4381258648561435</v>
      </c>
      <c r="L53" s="32">
        <f t="shared" si="19"/>
        <v>3.1395083090749454</v>
      </c>
      <c r="M53" s="32">
        <f t="shared" si="19"/>
        <v>4.1220835939018707</v>
      </c>
      <c r="N53" s="32">
        <f t="shared" si="19"/>
        <v>4.5033469612667743</v>
      </c>
      <c r="O53" s="32">
        <f t="shared" si="19"/>
        <v>6.264661334702204</v>
      </c>
      <c r="P53" s="32">
        <f t="shared" si="19"/>
        <v>6.8055583593912949</v>
      </c>
      <c r="Q53" s="32">
        <f t="shared" si="19"/>
        <v>7.4616889556322841</v>
      </c>
      <c r="R53" s="32">
        <f t="shared" si="19"/>
        <v>7.7374571785540081</v>
      </c>
      <c r="S53" s="32">
        <f t="shared" si="19"/>
        <v>9.4351908989162467</v>
      </c>
      <c r="T53" s="32">
        <f t="shared" si="19"/>
        <v>11.120070379200286</v>
      </c>
      <c r="U53" s="32">
        <f t="shared" si="19"/>
        <v>13.337345318740823</v>
      </c>
      <c r="V53" s="32">
        <f t="shared" si="19"/>
        <v>15.203322858384682</v>
      </c>
      <c r="W53" s="32">
        <f t="shared" si="19"/>
        <v>14.789128264447227</v>
      </c>
      <c r="X53" s="32">
        <f t="shared" si="19"/>
        <v>16.767779282974725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0.74679720758468182</v>
      </c>
      <c r="F54" s="32">
        <f t="shared" ref="F54:I54" si="21">IFERROR(((F40/$D40)-1)*100,0)</f>
        <v>3.0579330285640971</v>
      </c>
      <c r="G54" s="32">
        <f t="shared" si="21"/>
        <v>6.0750677541498765</v>
      </c>
      <c r="H54" s="32">
        <f t="shared" si="21"/>
        <v>8.8590347075928619</v>
      </c>
      <c r="I54" s="32">
        <f t="shared" si="21"/>
        <v>11.435994227904311</v>
      </c>
      <c r="J54" s="32">
        <f t="shared" ref="J54:X54" si="22">IFERROR(((J40/$D40)-1)*100,0)</f>
        <v>12.841639857100674</v>
      </c>
      <c r="K54" s="32">
        <f t="shared" si="22"/>
        <v>15.191163527984664</v>
      </c>
      <c r="L54" s="32">
        <f t="shared" si="22"/>
        <v>19.565715522594207</v>
      </c>
      <c r="M54" s="32">
        <f t="shared" si="22"/>
        <v>23.02402001612025</v>
      </c>
      <c r="N54" s="32">
        <f t="shared" si="22"/>
        <v>26.078790572663092</v>
      </c>
      <c r="O54" s="32">
        <f t="shared" si="22"/>
        <v>29.166958044269677</v>
      </c>
      <c r="P54" s="32">
        <f t="shared" si="22"/>
        <v>32.703325957203042</v>
      </c>
      <c r="Q54" s="32">
        <f t="shared" si="22"/>
        <v>36.749583124551677</v>
      </c>
      <c r="R54" s="32">
        <f t="shared" si="22"/>
        <v>40.402437510831632</v>
      </c>
      <c r="S54" s="32">
        <f t="shared" si="22"/>
        <v>44.213214183870917</v>
      </c>
      <c r="T54" s="32">
        <f t="shared" si="22"/>
        <v>48.942646368667965</v>
      </c>
      <c r="U54" s="32">
        <f t="shared" si="22"/>
        <v>55.566497346448628</v>
      </c>
      <c r="V54" s="32">
        <f t="shared" si="22"/>
        <v>63.290277784459327</v>
      </c>
      <c r="W54" s="32">
        <f t="shared" si="22"/>
        <v>68.843181293920622</v>
      </c>
      <c r="X54" s="39">
        <f t="shared" si="22"/>
        <v>74.3097876636796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0.65437510426844536</v>
      </c>
      <c r="F55" s="32">
        <f t="shared" ref="F55:I55" si="23">IFERROR(((F41/$D41)-1)*100,0)</f>
        <v>1.2364785621332031</v>
      </c>
      <c r="G55" s="32">
        <f t="shared" si="23"/>
        <v>2.7162874615322297</v>
      </c>
      <c r="H55" s="32">
        <f t="shared" si="23"/>
        <v>0.4164754181139152</v>
      </c>
      <c r="I55" s="32">
        <f t="shared" si="23"/>
        <v>2.4195637912805212</v>
      </c>
      <c r="J55" s="32">
        <f t="shared" ref="J55:X55" si="24">IFERROR(((J41/$D41)-1)*100,0)</f>
        <v>3.0954416257039652</v>
      </c>
      <c r="K55" s="32">
        <f t="shared" si="24"/>
        <v>6.3861795802765187</v>
      </c>
      <c r="L55" s="32">
        <f t="shared" si="24"/>
        <v>8.885398725722137</v>
      </c>
      <c r="M55" s="32">
        <f t="shared" si="24"/>
        <v>10.389383947430453</v>
      </c>
      <c r="N55" s="32">
        <f t="shared" si="24"/>
        <v>11.17435597015275</v>
      </c>
      <c r="O55" s="32">
        <f t="shared" si="24"/>
        <v>13.558174219243945</v>
      </c>
      <c r="P55" s="32">
        <f t="shared" si="24"/>
        <v>14.075810373738706</v>
      </c>
      <c r="Q55" s="32">
        <f t="shared" si="24"/>
        <v>14.591559559945111</v>
      </c>
      <c r="R55" s="32">
        <f t="shared" si="24"/>
        <v>14.663166797336169</v>
      </c>
      <c r="S55" s="32">
        <f t="shared" si="24"/>
        <v>16.854097334343553</v>
      </c>
      <c r="T55" s="32">
        <f t="shared" si="24"/>
        <v>18.654434007450192</v>
      </c>
      <c r="U55" s="32">
        <f t="shared" si="24"/>
        <v>20.972274133034773</v>
      </c>
      <c r="V55" s="32">
        <f t="shared" si="24"/>
        <v>22.560073483023892</v>
      </c>
      <c r="W55" s="32">
        <f t="shared" si="24"/>
        <v>20.957101341443995</v>
      </c>
      <c r="X55" s="32">
        <f t="shared" si="24"/>
        <v>22.92245679210032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-4.4347225383210009</v>
      </c>
      <c r="F56" s="32">
        <f t="shared" ref="F56:I56" si="25">IFERROR(((F42/$D42)-1)*100,0)</f>
        <v>-8.9567860524225278</v>
      </c>
      <c r="G56" s="32">
        <f t="shared" si="25"/>
        <v>-12.487483282758106</v>
      </c>
      <c r="H56" s="32">
        <f t="shared" si="25"/>
        <v>-15.177304245317524</v>
      </c>
      <c r="I56" s="32">
        <f t="shared" si="25"/>
        <v>-18.541884081826787</v>
      </c>
      <c r="J56" s="32">
        <f t="shared" ref="J56:X56" si="26">IFERROR(((J42/$D42)-1)*100,0)</f>
        <v>-21.974833598466237</v>
      </c>
      <c r="K56" s="32">
        <f t="shared" si="26"/>
        <v>-25.042746979607344</v>
      </c>
      <c r="L56" s="32">
        <f t="shared" si="26"/>
        <v>-27.890858917508609</v>
      </c>
      <c r="M56" s="32">
        <f t="shared" si="26"/>
        <v>-30.328821408867903</v>
      </c>
      <c r="N56" s="32">
        <f t="shared" si="26"/>
        <v>-33.060393434435255</v>
      </c>
      <c r="O56" s="32">
        <f t="shared" si="26"/>
        <v>-34.38297492331364</v>
      </c>
      <c r="P56" s="32">
        <f t="shared" si="26"/>
        <v>-35.595943848505783</v>
      </c>
      <c r="Q56" s="32">
        <f t="shared" si="26"/>
        <v>-36.50894068803867</v>
      </c>
      <c r="R56" s="32">
        <f t="shared" si="26"/>
        <v>-37.561775324958532</v>
      </c>
      <c r="S56" s="32">
        <f t="shared" si="26"/>
        <v>-38.959100666041259</v>
      </c>
      <c r="T56" s="32">
        <f t="shared" si="26"/>
        <v>-39.563936532963154</v>
      </c>
      <c r="U56" s="32">
        <f t="shared" si="26"/>
        <v>-40.418117002190847</v>
      </c>
      <c r="V56" s="32">
        <f t="shared" si="26"/>
        <v>-41.133602431588855</v>
      </c>
      <c r="W56" s="32">
        <f t="shared" si="26"/>
        <v>-40.876589791764253</v>
      </c>
      <c r="X56" s="32">
        <f t="shared" si="26"/>
        <v>-40.99042986966365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-4.4347225383210009</v>
      </c>
      <c r="F57" s="32">
        <f t="shared" ref="F57:I57" si="27">IFERROR(((F43/$D43)-1)*100,0)</f>
        <v>-8.9567860524225278</v>
      </c>
      <c r="G57" s="32">
        <f t="shared" si="27"/>
        <v>-12.487483282758106</v>
      </c>
      <c r="H57" s="32">
        <f t="shared" si="27"/>
        <v>-15.177304245317524</v>
      </c>
      <c r="I57" s="32">
        <f t="shared" si="27"/>
        <v>-18.541884081826787</v>
      </c>
      <c r="J57" s="32">
        <f t="shared" ref="J57:X57" si="28">IFERROR(((J43/$D43)-1)*100,0)</f>
        <v>-21.974833598466237</v>
      </c>
      <c r="K57" s="32">
        <f t="shared" si="28"/>
        <v>-25.042746979607344</v>
      </c>
      <c r="L57" s="32">
        <f t="shared" si="28"/>
        <v>-27.890858917508609</v>
      </c>
      <c r="M57" s="32">
        <f t="shared" si="28"/>
        <v>-30.328821408867903</v>
      </c>
      <c r="N57" s="32">
        <f t="shared" si="28"/>
        <v>-33.060393434435255</v>
      </c>
      <c r="O57" s="32">
        <f t="shared" si="28"/>
        <v>-34.38297492331364</v>
      </c>
      <c r="P57" s="32">
        <f t="shared" si="28"/>
        <v>-35.595943848505783</v>
      </c>
      <c r="Q57" s="32">
        <f t="shared" si="28"/>
        <v>-36.50894068803867</v>
      </c>
      <c r="R57" s="32">
        <f t="shared" si="28"/>
        <v>-37.561775324958532</v>
      </c>
      <c r="S57" s="32">
        <f t="shared" si="28"/>
        <v>-38.959100666041259</v>
      </c>
      <c r="T57" s="32">
        <f t="shared" si="28"/>
        <v>-39.563936532963154</v>
      </c>
      <c r="U57" s="32">
        <f t="shared" si="28"/>
        <v>-40.418117002190847</v>
      </c>
      <c r="V57" s="32">
        <f t="shared" si="28"/>
        <v>-41.133602431588855</v>
      </c>
      <c r="W57" s="32">
        <f t="shared" si="28"/>
        <v>-40.876589791764253</v>
      </c>
      <c r="X57" s="32">
        <f t="shared" si="28"/>
        <v>-40.99042986966365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-5.2885467845281138</v>
      </c>
      <c r="F59" s="32">
        <f t="shared" ref="F59:I59" si="31">IFERROR(((F45/$D45)-1)*100,0)</f>
        <v>-10.783380613030513</v>
      </c>
      <c r="G59" s="32">
        <f t="shared" si="31"/>
        <v>-14.80028328456754</v>
      </c>
      <c r="H59" s="32">
        <f t="shared" si="31"/>
        <v>-17.549904827072904</v>
      </c>
      <c r="I59" s="32">
        <f t="shared" si="31"/>
        <v>-21.361120962359902</v>
      </c>
      <c r="J59" s="32">
        <f t="shared" ref="J59:X59" si="32">IFERROR(((J45/$D45)-1)*100,0)</f>
        <v>-25.29514421726795</v>
      </c>
      <c r="K59" s="32">
        <f t="shared" si="32"/>
        <v>-28.69540780832045</v>
      </c>
      <c r="L59" s="32">
        <f t="shared" si="32"/>
        <v>-31.80830919852654</v>
      </c>
      <c r="M59" s="32">
        <f t="shared" si="32"/>
        <v>-34.365209635139138</v>
      </c>
      <c r="N59" s="32">
        <f t="shared" si="32"/>
        <v>-37.464876971530813</v>
      </c>
      <c r="O59" s="32">
        <f t="shared" si="32"/>
        <v>-39.006419386005064</v>
      </c>
      <c r="P59" s="32">
        <f t="shared" si="32"/>
        <v>-40.433533915159778</v>
      </c>
      <c r="Q59" s="32">
        <f t="shared" si="32"/>
        <v>-41.443373746902502</v>
      </c>
      <c r="R59" s="32">
        <f t="shared" si="32"/>
        <v>-42.702679053184347</v>
      </c>
      <c r="S59" s="32">
        <f t="shared" si="32"/>
        <v>-44.518559136413941</v>
      </c>
      <c r="T59" s="32">
        <f t="shared" si="32"/>
        <v>-45.131376040211734</v>
      </c>
      <c r="U59" s="32">
        <f t="shared" si="32"/>
        <v>-46.153257107323597</v>
      </c>
      <c r="V59" s="32">
        <f t="shared" si="32"/>
        <v>-46.981011980681174</v>
      </c>
      <c r="W59" s="32">
        <f t="shared" si="32"/>
        <v>-46.323313679361014</v>
      </c>
      <c r="X59" s="32">
        <f t="shared" si="32"/>
        <v>-46.250173321748825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-2.8629315755580698</v>
      </c>
      <c r="F60" s="32">
        <f t="shared" ref="F60:I60" si="33">IFERROR(((F46/$D46)-1)*100,0)</f>
        <v>-5.5942382731233309</v>
      </c>
      <c r="G60" s="32">
        <f t="shared" si="33"/>
        <v>-8.2298879314070987</v>
      </c>
      <c r="H60" s="32">
        <f t="shared" si="33"/>
        <v>-10.809622993332313</v>
      </c>
      <c r="I60" s="32">
        <f t="shared" si="33"/>
        <v>-13.35199743900235</v>
      </c>
      <c r="J60" s="32">
        <f t="shared" ref="J60:X60" si="34">IFERROR(((J46/$D46)-1)*100,0)</f>
        <v>-15.862528580915313</v>
      </c>
      <c r="K60" s="32">
        <f t="shared" si="34"/>
        <v>-18.318623945958102</v>
      </c>
      <c r="L60" s="32">
        <f t="shared" si="34"/>
        <v>-20.679289351371523</v>
      </c>
      <c r="M60" s="32">
        <f t="shared" si="34"/>
        <v>-22.898300942344452</v>
      </c>
      <c r="N60" s="32">
        <f t="shared" si="34"/>
        <v>-24.95225238550368</v>
      </c>
      <c r="O60" s="32">
        <f t="shared" si="34"/>
        <v>-25.871752320328468</v>
      </c>
      <c r="P60" s="32">
        <f t="shared" si="34"/>
        <v>-26.690504137586501</v>
      </c>
      <c r="Q60" s="32">
        <f t="shared" si="34"/>
        <v>-27.425224311121088</v>
      </c>
      <c r="R60" s="32">
        <f t="shared" si="34"/>
        <v>-28.09797050054086</v>
      </c>
      <c r="S60" s="32">
        <f t="shared" si="34"/>
        <v>-28.724785324909551</v>
      </c>
      <c r="T60" s="32">
        <f t="shared" si="34"/>
        <v>-29.314929032770909</v>
      </c>
      <c r="U60" s="32">
        <f t="shared" si="34"/>
        <v>-29.860392239195122</v>
      </c>
      <c r="V60" s="32">
        <f t="shared" si="34"/>
        <v>-30.369202702177091</v>
      </c>
      <c r="W60" s="32">
        <f t="shared" si="34"/>
        <v>-30.84980568341863</v>
      </c>
      <c r="X60" s="32">
        <f t="shared" si="34"/>
        <v>-31.307854959002647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-0.24629328523614324</v>
      </c>
      <c r="F64" s="32">
        <f t="shared" ref="F64:I64" si="41">IFERROR(((F50/$D50)-1)*100,0)</f>
        <v>6.2699268267789821</v>
      </c>
      <c r="G64" s="32">
        <f t="shared" si="41"/>
        <v>11.433693252274058</v>
      </c>
      <c r="H64" s="32">
        <f t="shared" si="41"/>
        <v>13.908027355428288</v>
      </c>
      <c r="I64" s="32">
        <f t="shared" si="41"/>
        <v>15.493435326031912</v>
      </c>
      <c r="J64" s="32">
        <f t="shared" ref="J64:X64" si="42">IFERROR(((J50/$D50)-1)*100,0)</f>
        <v>13.629066967476454</v>
      </c>
      <c r="K64" s="32">
        <f t="shared" si="42"/>
        <v>16.969589605451716</v>
      </c>
      <c r="L64" s="32">
        <f t="shared" si="42"/>
        <v>23.663360137052635</v>
      </c>
      <c r="M64" s="32">
        <f t="shared" si="42"/>
        <v>30.655227963373743</v>
      </c>
      <c r="N64" s="32">
        <f t="shared" si="42"/>
        <v>30.032582531225316</v>
      </c>
      <c r="O64" s="32">
        <f t="shared" si="42"/>
        <v>28.68189370207417</v>
      </c>
      <c r="P64" s="32">
        <f t="shared" si="42"/>
        <v>29.813967825122177</v>
      </c>
      <c r="Q64" s="32">
        <f t="shared" si="42"/>
        <v>35.563489820707431</v>
      </c>
      <c r="R64" s="32">
        <f t="shared" si="42"/>
        <v>38.829513232896758</v>
      </c>
      <c r="S64" s="32">
        <f t="shared" si="42"/>
        <v>44.483822002509733</v>
      </c>
      <c r="T64" s="32">
        <f t="shared" si="42"/>
        <v>54.571851785028258</v>
      </c>
      <c r="U64" s="32">
        <f t="shared" si="42"/>
        <v>64.185256124042112</v>
      </c>
      <c r="V64" s="32">
        <f t="shared" si="42"/>
        <v>66.062009921522005</v>
      </c>
      <c r="W64" s="32">
        <f t="shared" si="42"/>
        <v>61.466537454546796</v>
      </c>
      <c r="X64" s="32">
        <f t="shared" si="42"/>
        <v>65.743885911642778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14.223427711665929</v>
      </c>
      <c r="D67" s="30">
        <f>(D8/D7)*100</f>
        <v>11.670614196861406</v>
      </c>
      <c r="E67" s="30">
        <f t="shared" ref="E67:X67" si="43">(E8/E7)*100</f>
        <v>11.7934380626126</v>
      </c>
      <c r="F67" s="30">
        <f t="shared" si="43"/>
        <v>12.086598905053826</v>
      </c>
      <c r="G67" s="30">
        <f t="shared" si="43"/>
        <v>12.352738273806093</v>
      </c>
      <c r="H67" s="30">
        <f t="shared" si="43"/>
        <v>12.90625628801607</v>
      </c>
      <c r="I67" s="30">
        <f t="shared" si="43"/>
        <v>13.072405961150546</v>
      </c>
      <c r="J67" s="30">
        <f t="shared" si="43"/>
        <v>13.239985170755492</v>
      </c>
      <c r="K67" s="30">
        <f t="shared" si="43"/>
        <v>13.252922576800488</v>
      </c>
      <c r="L67" s="30">
        <f t="shared" si="43"/>
        <v>13.529299876574091</v>
      </c>
      <c r="M67" s="30">
        <f t="shared" si="43"/>
        <v>13.789254162017011</v>
      </c>
      <c r="N67" s="30">
        <f t="shared" si="43"/>
        <v>14.080093757435399</v>
      </c>
      <c r="O67" s="30">
        <f t="shared" si="43"/>
        <v>14.185880003596019</v>
      </c>
      <c r="P67" s="30">
        <f t="shared" si="43"/>
        <v>14.500456190449592</v>
      </c>
      <c r="Q67" s="30">
        <f t="shared" si="43"/>
        <v>14.851354391863246</v>
      </c>
      <c r="R67" s="30">
        <f t="shared" si="43"/>
        <v>15.209034289460016</v>
      </c>
      <c r="S67" s="30">
        <f t="shared" si="43"/>
        <v>15.379484158655277</v>
      </c>
      <c r="T67" s="30">
        <f t="shared" si="43"/>
        <v>15.643008119923351</v>
      </c>
      <c r="U67" s="30">
        <f t="shared" si="43"/>
        <v>16.019049743767514</v>
      </c>
      <c r="V67" s="30">
        <f t="shared" si="43"/>
        <v>16.54203877837239</v>
      </c>
      <c r="W67" s="30">
        <f t="shared" si="43"/>
        <v>17.166291428858106</v>
      </c>
      <c r="X67" s="30">
        <f t="shared" si="43"/>
        <v>17.421777608955921</v>
      </c>
    </row>
    <row r="68" spans="1:24" ht="15.75">
      <c r="B68" s="20" t="s">
        <v>38</v>
      </c>
      <c r="C68" s="31">
        <f t="shared" ref="C68:C69" si="44">AVERAGE(D68:X68)</f>
        <v>72.640259807744627</v>
      </c>
      <c r="D68" s="30">
        <f>(D9/D7)*100</f>
        <v>69.316170666226014</v>
      </c>
      <c r="E68" s="30">
        <f t="shared" ref="E68:X68" si="45">(E9/E7)*100</f>
        <v>69.981410033202337</v>
      </c>
      <c r="F68" s="30">
        <f t="shared" si="45"/>
        <v>70.518093497006646</v>
      </c>
      <c r="G68" s="30">
        <f t="shared" si="45"/>
        <v>71.044438443500241</v>
      </c>
      <c r="H68" s="30">
        <f t="shared" si="45"/>
        <v>70.710128993137872</v>
      </c>
      <c r="I68" s="30">
        <f t="shared" si="45"/>
        <v>71.359829840517023</v>
      </c>
      <c r="J68" s="30">
        <f t="shared" si="45"/>
        <v>71.845309989517574</v>
      </c>
      <c r="K68" s="30">
        <f t="shared" si="45"/>
        <v>72.697346460627799</v>
      </c>
      <c r="L68" s="30">
        <f t="shared" si="45"/>
        <v>73.177766743998916</v>
      </c>
      <c r="M68" s="30">
        <f t="shared" si="45"/>
        <v>73.488438891437838</v>
      </c>
      <c r="N68" s="30">
        <f t="shared" si="45"/>
        <v>73.740993530007202</v>
      </c>
      <c r="O68" s="30">
        <f t="shared" si="45"/>
        <v>74.073710731863201</v>
      </c>
      <c r="P68" s="30">
        <f t="shared" si="45"/>
        <v>74.034520882768547</v>
      </c>
      <c r="Q68" s="30">
        <f t="shared" si="45"/>
        <v>73.915161547903892</v>
      </c>
      <c r="R68" s="30">
        <f t="shared" si="45"/>
        <v>73.772036643502759</v>
      </c>
      <c r="S68" s="30">
        <f t="shared" si="45"/>
        <v>74.015300629912446</v>
      </c>
      <c r="T68" s="30">
        <f t="shared" si="45"/>
        <v>74.016070813291918</v>
      </c>
      <c r="U68" s="30">
        <f t="shared" si="45"/>
        <v>73.985629150785897</v>
      </c>
      <c r="V68" s="30">
        <f t="shared" si="45"/>
        <v>73.742620955973379</v>
      </c>
      <c r="W68" s="30">
        <f t="shared" si="45"/>
        <v>73.040741807535184</v>
      </c>
      <c r="X68" s="30">
        <f t="shared" si="45"/>
        <v>72.969735709920712</v>
      </c>
    </row>
    <row r="69" spans="1:24" ht="15.75">
      <c r="B69" s="20" t="s">
        <v>10</v>
      </c>
      <c r="C69" s="31">
        <f t="shared" si="44"/>
        <v>13.136312480589433</v>
      </c>
      <c r="D69" s="30">
        <f t="shared" ref="D69:X69" si="46">(D10/D7)*100</f>
        <v>19.013215136912578</v>
      </c>
      <c r="E69" s="30">
        <f t="shared" si="46"/>
        <v>18.225151904185061</v>
      </c>
      <c r="F69" s="30">
        <f t="shared" si="46"/>
        <v>17.395307597939532</v>
      </c>
      <c r="G69" s="30">
        <f t="shared" si="46"/>
        <v>16.602823282693649</v>
      </c>
      <c r="H69" s="30">
        <f t="shared" si="46"/>
        <v>16.383614718846044</v>
      </c>
      <c r="I69" s="30">
        <f t="shared" si="46"/>
        <v>15.567764198332446</v>
      </c>
      <c r="J69" s="30">
        <f t="shared" si="46"/>
        <v>14.914704839726934</v>
      </c>
      <c r="K69" s="30">
        <f t="shared" si="46"/>
        <v>14.04973096257171</v>
      </c>
      <c r="L69" s="30">
        <f t="shared" si="46"/>
        <v>13.292933379426991</v>
      </c>
      <c r="M69" s="30">
        <f t="shared" si="46"/>
        <v>12.722306946545144</v>
      </c>
      <c r="N69" s="30">
        <f t="shared" si="46"/>
        <v>12.178912712557393</v>
      </c>
      <c r="O69" s="30">
        <f t="shared" si="46"/>
        <v>11.740409264540769</v>
      </c>
      <c r="P69" s="30">
        <f t="shared" si="46"/>
        <v>11.465022926781844</v>
      </c>
      <c r="Q69" s="30">
        <f t="shared" si="46"/>
        <v>11.233484060232866</v>
      </c>
      <c r="R69" s="30">
        <f t="shared" si="46"/>
        <v>11.018929067037222</v>
      </c>
      <c r="S69" s="30">
        <f t="shared" si="46"/>
        <v>10.605215211432272</v>
      </c>
      <c r="T69" s="30">
        <f t="shared" si="46"/>
        <v>10.34092106678473</v>
      </c>
      <c r="U69" s="30">
        <f t="shared" si="46"/>
        <v>9.995321105446596</v>
      </c>
      <c r="V69" s="30">
        <f t="shared" si="46"/>
        <v>9.7153402656542251</v>
      </c>
      <c r="W69" s="30">
        <f t="shared" si="46"/>
        <v>9.7929667636067119</v>
      </c>
      <c r="X69" s="30">
        <f t="shared" si="46"/>
        <v>9.6084866811233649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60.933221723600369</v>
      </c>
      <c r="D72" s="30">
        <f>(D13/D$10)*100</f>
        <v>64.799682857791112</v>
      </c>
      <c r="E72" s="30">
        <f t="shared" ref="E72:X72" si="47">(E13/E$10)*100</f>
        <v>64.220732617284554</v>
      </c>
      <c r="F72" s="30">
        <f t="shared" si="47"/>
        <v>63.499610693101097</v>
      </c>
      <c r="G72" s="30">
        <f t="shared" si="47"/>
        <v>63.087142614948078</v>
      </c>
      <c r="H72" s="30">
        <f t="shared" si="47"/>
        <v>62.987151861480825</v>
      </c>
      <c r="I72" s="30">
        <f t="shared" si="47"/>
        <v>62.556988514810641</v>
      </c>
      <c r="J72" s="30">
        <f t="shared" si="47"/>
        <v>62.042174158860895</v>
      </c>
      <c r="K72" s="30">
        <f t="shared" si="47"/>
        <v>61.641999594994758</v>
      </c>
      <c r="L72" s="30">
        <f t="shared" si="47"/>
        <v>61.279331179621366</v>
      </c>
      <c r="M72" s="30">
        <f t="shared" si="47"/>
        <v>61.045523932358627</v>
      </c>
      <c r="N72" s="30">
        <f t="shared" si="47"/>
        <v>60.536001742835545</v>
      </c>
      <c r="O72" s="30">
        <f t="shared" si="47"/>
        <v>60.233829185777246</v>
      </c>
      <c r="P72" s="30">
        <f t="shared" si="47"/>
        <v>59.932376031994124</v>
      </c>
      <c r="Q72" s="30">
        <f t="shared" si="47"/>
        <v>59.763545474631449</v>
      </c>
      <c r="R72" s="30">
        <f t="shared" si="47"/>
        <v>59.464346484516049</v>
      </c>
      <c r="S72" s="30">
        <f t="shared" si="47"/>
        <v>58.897883413941962</v>
      </c>
      <c r="T72" s="30">
        <f t="shared" si="47"/>
        <v>58.830261725714635</v>
      </c>
      <c r="U72" s="30">
        <f t="shared" si="47"/>
        <v>58.562295899556396</v>
      </c>
      <c r="V72" s="30">
        <f t="shared" si="47"/>
        <v>58.3628988864184</v>
      </c>
      <c r="W72" s="30">
        <f t="shared" si="47"/>
        <v>58.830034299172262</v>
      </c>
      <c r="X72" s="30">
        <f t="shared" si="47"/>
        <v>59.023845025797748</v>
      </c>
    </row>
    <row r="73" spans="1:24" ht="15.75">
      <c r="A73" s="36"/>
      <c r="B73" s="10" t="s">
        <v>11</v>
      </c>
      <c r="C73" s="31">
        <f>AVERAGE(D73:X73)</f>
        <v>39.066778276399631</v>
      </c>
      <c r="D73" s="30">
        <f>(D16/D$10)*100</f>
        <v>35.200317142208888</v>
      </c>
      <c r="E73" s="30">
        <f t="shared" ref="E73:X73" si="48">(E16/E$10)*100</f>
        <v>35.779267382715425</v>
      </c>
      <c r="F73" s="30">
        <f t="shared" si="48"/>
        <v>36.500389306898896</v>
      </c>
      <c r="G73" s="30">
        <f>(G16/G$10)*100</f>
        <v>36.912857385051915</v>
      </c>
      <c r="H73" s="30">
        <f t="shared" si="48"/>
        <v>37.012848138519189</v>
      </c>
      <c r="I73" s="30">
        <f t="shared" si="48"/>
        <v>37.443011485189359</v>
      </c>
      <c r="J73" s="30">
        <f t="shared" si="48"/>
        <v>37.957825841139112</v>
      </c>
      <c r="K73" s="30">
        <f t="shared" si="48"/>
        <v>38.358000405005242</v>
      </c>
      <c r="L73" s="30">
        <f t="shared" si="48"/>
        <v>38.720668820378627</v>
      </c>
      <c r="M73" s="30">
        <f t="shared" si="48"/>
        <v>38.954476067641373</v>
      </c>
      <c r="N73" s="30">
        <f t="shared" si="48"/>
        <v>39.463998257164448</v>
      </c>
      <c r="O73" s="30">
        <f t="shared" si="48"/>
        <v>39.766170814222761</v>
      </c>
      <c r="P73" s="30">
        <f t="shared" si="48"/>
        <v>40.067623968005876</v>
      </c>
      <c r="Q73" s="30">
        <f t="shared" si="48"/>
        <v>40.236454525368551</v>
      </c>
      <c r="R73" s="30">
        <f t="shared" si="48"/>
        <v>40.535653515483943</v>
      </c>
      <c r="S73" s="30">
        <f t="shared" si="48"/>
        <v>41.102116586058038</v>
      </c>
      <c r="T73" s="30">
        <f t="shared" si="48"/>
        <v>41.169738274285365</v>
      </c>
      <c r="U73" s="30">
        <f t="shared" si="48"/>
        <v>41.437704100443611</v>
      </c>
      <c r="V73" s="30">
        <f t="shared" si="48"/>
        <v>41.6371011135816</v>
      </c>
      <c r="W73" s="30">
        <f t="shared" si="48"/>
        <v>41.169965700827746</v>
      </c>
      <c r="X73" s="30">
        <f t="shared" si="48"/>
        <v>40.976154974202252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1896218088.8746021</v>
      </c>
      <c r="E147">
        <v>1653293041.1727469</v>
      </c>
      <c r="F147">
        <v>2066156201.361711</v>
      </c>
      <c r="G147">
        <v>2319317028.8229718</v>
      </c>
      <c r="H147">
        <v>2369811693.1346521</v>
      </c>
      <c r="I147">
        <v>2430946833.4198451</v>
      </c>
      <c r="J147">
        <v>2240276466.315043</v>
      </c>
      <c r="K147">
        <v>2582447694.5554829</v>
      </c>
      <c r="L147">
        <v>3240165831.2674508</v>
      </c>
      <c r="M147">
        <v>3107385299.9551158</v>
      </c>
      <c r="N147">
        <v>3077887985.1862469</v>
      </c>
      <c r="O147">
        <v>3157382788.344244</v>
      </c>
      <c r="P147">
        <v>3364445689.5505362</v>
      </c>
      <c r="Q147">
        <v>3606390006.284812</v>
      </c>
      <c r="R147">
        <v>3587909136.343451</v>
      </c>
      <c r="S147">
        <v>3740569592.9968052</v>
      </c>
      <c r="T147">
        <v>4143818357.169199</v>
      </c>
      <c r="U147">
        <v>4892176282.6981964</v>
      </c>
      <c r="V147">
        <v>5432630811.5506392</v>
      </c>
      <c r="W147">
        <v>4899506216.5217428</v>
      </c>
      <c r="X147">
        <v>5027427516.7295218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Wealth_CRI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2014-12-03T13:22:53Z</dcterms:modified>
</cp:coreProperties>
</file>