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ECU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<sst xmlns="http://schemas.openxmlformats.org/spreadsheetml/2006/main" count="95" uniqueCount="65">
  <si>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</si>
  <si>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</si>
  <si>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</si>
  <si>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</si>
  <si>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</si>
  <si>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</si>
  <si>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</si>
  <si>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</si>
  <si>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</si>
  <si>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</si>
  <si>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</si>
  <si>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</si>
  <si>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</si>
  <si>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</si>
  <si>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</si>
  <si>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</si>
  <si>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</si>
  <si>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</si>
  <si>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</si>
  <si>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</si>
  <si>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</si>
  <si>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</si>
  <si>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</si>
  <si>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</si>
  <si>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</si>
  <si>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</si>
  <si>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</si>
  <si>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</si>
  <si>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</si>
  <si>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</si>
  <si>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</si>
  <si>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</si>
  <si>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</si>
  <si>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</si>
  <si>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</si>
  <si>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</si>
  <si>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</si>
  <si>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</si>
  <si>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</si>
  <si>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</si>
  <si>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</si>
  <si>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</si>
  <si>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</si>
  <si>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</si>
  <si>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</si>
  <si>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</si>
  <si>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</si>
  <si>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</si>
  <si>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</si>
  <si>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</si>
  <si>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</si>
  <si>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</si>
  <si>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</si>
  <si>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</si>
  <si>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</si>
  <si>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</si>
  <si>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</si>
  <si>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</si>
  <si>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</si>
  <si>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</si>
  <si>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</si>
  <si>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</si>
  <si>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</si>
  <si>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Ecuador</t>
  </si>
  <si>
    <t>ECU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</si>
</sst>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Wealth_ECU!$B$54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Wealth_ECU!$D$52:$X$52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Wealth_ECU!$D$54:$X$54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-0.13057241197844682</c:v>
                </c:pt>
                <c:pt idx="2">
                  <c:v>7.7548791990689203E-2</c:v>
                </c:pt>
                <c:pt idx="3">
                  <c:v>0.28627411854711404</c:v>
                </c:pt>
                <c:pt idx="4">
                  <c:v>0.86678230225931685</c:v>
                </c:pt>
                <c:pt idx="5">
                  <c:v>1.2797669224245078</c:v>
                </c:pt>
                <c:pt idx="6">
                  <c:v>1.4258868681594983</c:v>
                </c:pt>
                <c:pt idx="7">
                  <c:v>1.731271751522967</c:v>
                </c:pt>
                <c:pt idx="8">
                  <c:v>2.2173453095934992</c:v>
                </c:pt>
                <c:pt idx="9">
                  <c:v>0.92800869811424658</c:v>
                </c:pt>
                <c:pt idx="10">
                  <c:v>0.11301645115462389</c:v>
                </c:pt>
                <c:pt idx="11">
                  <c:v>0.31301575317994601</c:v>
                </c:pt>
                <c:pt idx="12">
                  <c:v>1.4448141541682835</c:v>
                </c:pt>
                <c:pt idx="13">
                  <c:v>2.3760908874758346</c:v>
                </c:pt>
                <c:pt idx="14">
                  <c:v>3.4914728277262164</c:v>
                </c:pt>
                <c:pt idx="15">
                  <c:v>5.2177855036812826</c:v>
                </c:pt>
                <c:pt idx="16">
                  <c:v>7.0675380040372104</c:v>
                </c:pt>
                <c:pt idx="17">
                  <c:v>8.9342500535176903</c:v>
                </c:pt>
                <c:pt idx="18">
                  <c:v>11.85395623940655</c:v>
                </c:pt>
                <c:pt idx="19">
                  <c:v>14.157901278945872</c:v>
                </c:pt>
                <c:pt idx="20" formatCode="_(* #,##0.0000_);_(* \(#,##0.0000\);_(* &quot;-&quot;??_);_(@_)">
                  <c:v>17.421289470983247</c:v>
                </c:pt>
              </c:numCache>
            </c:numRef>
          </c:val>
        </c:ser>
        <c:ser>
          <c:idx val="1"/>
          <c:order val="1"/>
          <c:tx>
            <c:strRef>
              <c:f>Wealth_ECU!$B$55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Wealth_ECU!$D$52:$X$52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Wealth_ECU!$D$55:$X$55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0.98257671408712444</c:v>
                </c:pt>
                <c:pt idx="2">
                  <c:v>2.0773853861719482</c:v>
                </c:pt>
                <c:pt idx="3">
                  <c:v>3.2188445916862429</c:v>
                </c:pt>
                <c:pt idx="4">
                  <c:v>4.2689207354748016</c:v>
                </c:pt>
                <c:pt idx="5">
                  <c:v>5.3291358258792387</c:v>
                </c:pt>
                <c:pt idx="6">
                  <c:v>5.9895712303913662</c:v>
                </c:pt>
                <c:pt idx="7">
                  <c:v>6.5631017396486913</c:v>
                </c:pt>
                <c:pt idx="8">
                  <c:v>7.1426943299926382</c:v>
                </c:pt>
                <c:pt idx="9">
                  <c:v>7.8823233376980717</c:v>
                </c:pt>
                <c:pt idx="10">
                  <c:v>8.4740291765339038</c:v>
                </c:pt>
                <c:pt idx="11">
                  <c:v>10.790606568714377</c:v>
                </c:pt>
                <c:pt idx="12">
                  <c:v>11.842931430924075</c:v>
                </c:pt>
                <c:pt idx="13">
                  <c:v>12.916653172553506</c:v>
                </c:pt>
                <c:pt idx="14">
                  <c:v>11.813532368453039</c:v>
                </c:pt>
                <c:pt idx="15">
                  <c:v>12.442320480823721</c:v>
                </c:pt>
                <c:pt idx="16">
                  <c:v>14.13529462733576</c:v>
                </c:pt>
                <c:pt idx="17">
                  <c:v>14.856159453691141</c:v>
                </c:pt>
                <c:pt idx="18">
                  <c:v>15.363140532958042</c:v>
                </c:pt>
                <c:pt idx="19">
                  <c:v>16.694105675026094</c:v>
                </c:pt>
                <c:pt idx="20">
                  <c:v>18.170883774053827</c:v>
                </c:pt>
              </c:numCache>
            </c:numRef>
          </c:val>
        </c:ser>
        <c:ser>
          <c:idx val="2"/>
          <c:order val="2"/>
          <c:tx>
            <c:strRef>
              <c:f>Wealth_ECU!$B$56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Wealth_ECU!$D$52:$X$52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Wealth_ECU!$D$56:$X$56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-3.3560239356821397</c:v>
                </c:pt>
                <c:pt idx="2">
                  <c:v>-6.6174974429795146</c:v>
                </c:pt>
                <c:pt idx="3">
                  <c:v>-9.7599482008961065</c:v>
                </c:pt>
                <c:pt idx="4">
                  <c:v>-12.64300542998058</c:v>
                </c:pt>
                <c:pt idx="5">
                  <c:v>-15.520419392932039</c:v>
                </c:pt>
                <c:pt idx="6">
                  <c:v>-18.297038122498645</c:v>
                </c:pt>
                <c:pt idx="7">
                  <c:v>-20.792327551584087</c:v>
                </c:pt>
                <c:pt idx="8">
                  <c:v>-23.170929267457453</c:v>
                </c:pt>
                <c:pt idx="9">
                  <c:v>-25.467240626639931</c:v>
                </c:pt>
                <c:pt idx="10">
                  <c:v>-27.813224947437753</c:v>
                </c:pt>
                <c:pt idx="11">
                  <c:v>-30.353062717227331</c:v>
                </c:pt>
                <c:pt idx="12">
                  <c:v>-32.83638838279812</c:v>
                </c:pt>
                <c:pt idx="13">
                  <c:v>-35.250745082084855</c:v>
                </c:pt>
                <c:pt idx="14">
                  <c:v>-37.392145187340532</c:v>
                </c:pt>
                <c:pt idx="15">
                  <c:v>-39.654548394758514</c:v>
                </c:pt>
                <c:pt idx="16">
                  <c:v>-41.849483589103464</c:v>
                </c:pt>
                <c:pt idx="17">
                  <c:v>-43.917568710540557</c:v>
                </c:pt>
                <c:pt idx="18">
                  <c:v>-45.862831804561587</c:v>
                </c:pt>
                <c:pt idx="19">
                  <c:v>-47.685789412319238</c:v>
                </c:pt>
                <c:pt idx="20">
                  <c:v>-49.529572849035652</c:v>
                </c:pt>
              </c:numCache>
            </c:numRef>
          </c:val>
        </c:ser>
        <c:ser>
          <c:idx val="4"/>
          <c:order val="3"/>
          <c:tx>
            <c:strRef>
              <c:f>Wealth_ECU!$B$53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Wealth_ECU!$D$52:$X$52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Wealth_ECU!$D$53:$X$53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-1.4958804461991049</c:v>
                </c:pt>
                <c:pt idx="2">
                  <c:v>-2.8446762262169689</c:v>
                </c:pt>
                <c:pt idx="3">
                  <c:v>-4.1180526948610741</c:v>
                </c:pt>
                <c:pt idx="4">
                  <c:v>-5.209808248140213</c:v>
                </c:pt>
                <c:pt idx="5">
                  <c:v>-6.3283425970993683</c:v>
                </c:pt>
                <c:pt idx="6">
                  <c:v>-7.5598271257884768</c:v>
                </c:pt>
                <c:pt idx="7">
                  <c:v>-8.6383399708507937</c:v>
                </c:pt>
                <c:pt idx="8">
                  <c:v>-9.6191353127455415</c:v>
                </c:pt>
                <c:pt idx="9">
                  <c:v>-10.857073068968381</c:v>
                </c:pt>
                <c:pt idx="10">
                  <c:v>-12.070617041888932</c:v>
                </c:pt>
                <c:pt idx="11">
                  <c:v>-12.697720194220331</c:v>
                </c:pt>
                <c:pt idx="12">
                  <c:v>-13.473161966881452</c:v>
                </c:pt>
                <c:pt idx="13">
                  <c:v>-14.245592680345842</c:v>
                </c:pt>
                <c:pt idx="14">
                  <c:v>-15.45826544249147</c:v>
                </c:pt>
                <c:pt idx="15">
                  <c:v>-16.123151665103354</c:v>
                </c:pt>
                <c:pt idx="16">
                  <c:v>-16.426542526648124</c:v>
                </c:pt>
                <c:pt idx="17">
                  <c:v>-16.936646942168021</c:v>
                </c:pt>
                <c:pt idx="18">
                  <c:v>-17.238560236768173</c:v>
                </c:pt>
                <c:pt idx="19">
                  <c:v>-17.362475623367857</c:v>
                </c:pt>
                <c:pt idx="20">
                  <c:v>-17.269114934428963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Wealth_ECU!$D$64:$X$64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2.6858485107599916</c:v>
                </c:pt>
                <c:pt idx="2">
                  <c:v>4.0492780996663535</c:v>
                </c:pt>
                <c:pt idx="3">
                  <c:v>3.9541680679985092</c:v>
                </c:pt>
                <c:pt idx="4">
                  <c:v>6.6964079712875435</c:v>
                </c:pt>
                <c:pt idx="5">
                  <c:v>6.5511500753896001</c:v>
                </c:pt>
                <c:pt idx="6">
                  <c:v>7.2308060314893119</c:v>
                </c:pt>
                <c:pt idx="7">
                  <c:v>9.7748045684456599</c:v>
                </c:pt>
                <c:pt idx="8">
                  <c:v>10.357752645069684</c:v>
                </c:pt>
                <c:pt idx="9">
                  <c:v>2.6813113835996383</c:v>
                </c:pt>
                <c:pt idx="10">
                  <c:v>5.2424104722279097</c:v>
                </c:pt>
                <c:pt idx="11">
                  <c:v>8.428994946561108</c:v>
                </c:pt>
                <c:pt idx="12">
                  <c:v>10.253831942196356</c:v>
                </c:pt>
                <c:pt idx="13">
                  <c:v>11.929261242161161</c:v>
                </c:pt>
                <c:pt idx="14">
                  <c:v>19.769046351321109</c:v>
                </c:pt>
                <c:pt idx="15">
                  <c:v>24.596341097141483</c:v>
                </c:pt>
                <c:pt idx="16">
                  <c:v>28.475443521834976</c:v>
                </c:pt>
                <c:pt idx="17">
                  <c:v>29.105524989717814</c:v>
                </c:pt>
                <c:pt idx="18">
                  <c:v>36.415858705422366</c:v>
                </c:pt>
                <c:pt idx="19">
                  <c:v>34.943197043183424</c:v>
                </c:pt>
                <c:pt idx="20">
                  <c:v>37.305301729301931</c:v>
                </c:pt>
              </c:numCache>
            </c:numRef>
          </c:val>
        </c:ser>
        <c:marker val="1"/>
        <c:axId val="77282304"/>
        <c:axId val="77292288"/>
      </c:lineChart>
      <c:catAx>
        <c:axId val="7728230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292288"/>
        <c:crosses val="autoZero"/>
        <c:auto val="1"/>
        <c:lblAlgn val="ctr"/>
        <c:lblOffset val="100"/>
      </c:catAx>
      <c:valAx>
        <c:axId val="7729228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282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Wealth_ECU!$B$40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Wealth_ECU!$D$38:$X$38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Wealth_ECU!$D$40:$X$40</c:f>
              <c:numCache>
                <c:formatCode>_(* #,##0_);_(* \(#,##0\);_(* "-"??_);_(@_)</c:formatCode>
                <c:ptCount val="21"/>
                <c:pt idx="0">
                  <c:v>8144.9755989661107</c:v>
                </c:pt>
                <c:pt idx="1">
                  <c:v>8134.340507871485</c:v>
                </c:pt>
                <c:pt idx="2">
                  <c:v>8151.2919291510461</c:v>
                </c:pt>
                <c:pt idx="3">
                  <c:v>8168.2925560679287</c:v>
                </c:pt>
                <c:pt idx="4">
                  <c:v>8215.5748059812886</c:v>
                </c:pt>
                <c:pt idx="5">
                  <c:v>8249.2123025212259</c:v>
                </c:pt>
                <c:pt idx="6">
                  <c:v>8261.1137364465631</c:v>
                </c:pt>
                <c:pt idx="7">
                  <c:v>8285.9872606794488</c:v>
                </c:pt>
                <c:pt idx="8">
                  <c:v>8325.5778333773214</c:v>
                </c:pt>
                <c:pt idx="9">
                  <c:v>8220.5616809837993</c:v>
                </c:pt>
                <c:pt idx="10">
                  <c:v>8154.1807613354722</c:v>
                </c:pt>
                <c:pt idx="11">
                  <c:v>8170.4706556835381</c:v>
                </c:pt>
                <c:pt idx="12">
                  <c:v>8262.6553592735254</c:v>
                </c:pt>
                <c:pt idx="13">
                  <c:v>8338.5076219602743</c:v>
                </c:pt>
                <c:pt idx="14">
                  <c:v>8429.3552088289434</c:v>
                </c:pt>
                <c:pt idx="15">
                  <c:v>8569.9629550473419</c:v>
                </c:pt>
                <c:pt idx="16">
                  <c:v>8720.6248448425977</c:v>
                </c:pt>
                <c:pt idx="17">
                  <c:v>8872.6680857757437</c:v>
                </c:pt>
                <c:pt idx="18">
                  <c:v>9110.4774421778948</c:v>
                </c:pt>
                <c:pt idx="19">
                  <c:v>9298.1332034619627</c:v>
                </c:pt>
                <c:pt idx="20">
                  <c:v>9563.9353754029489</c:v>
                </c:pt>
              </c:numCache>
            </c:numRef>
          </c:val>
        </c:ser>
        <c:ser>
          <c:idx val="1"/>
          <c:order val="1"/>
          <c:tx>
            <c:strRef>
              <c:f>Wealth_ECU!$B$41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Wealth_ECU!$D$38:$X$38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Wealth_ECU!$D$41:$X$41</c:f>
              <c:numCache>
                <c:formatCode>General</c:formatCode>
                <c:ptCount val="21"/>
                <c:pt idx="0">
                  <c:v>11889.316338124088</c:v>
                </c:pt>
                <c:pt idx="1">
                  <c:v>12006.137991926651</c:v>
                </c:pt>
                <c:pt idx="2">
                  <c:v>12136.303258248032</c:v>
                </c:pt>
                <c:pt idx="3">
                  <c:v>12272.014954062264</c:v>
                </c:pt>
                <c:pt idx="4">
                  <c:v>12396.86182858846</c:v>
                </c:pt>
                <c:pt idx="5">
                  <c:v>12522.914154551172</c:v>
                </c:pt>
                <c:pt idx="6">
                  <c:v>12601.435409002588</c:v>
                </c:pt>
                <c:pt idx="7">
                  <c:v>12669.624265543847</c:v>
                </c:pt>
                <c:pt idx="8">
                  <c:v>12738.533862082166</c:v>
                </c:pt>
                <c:pt idx="9">
                  <c:v>12826.470694536794</c:v>
                </c:pt>
                <c:pt idx="10">
                  <c:v>12896.820473507136</c:v>
                </c:pt>
                <c:pt idx="11">
                  <c:v>13172.245687880937</c:v>
                </c:pt>
                <c:pt idx="12">
                  <c:v>13297.359919653776</c:v>
                </c:pt>
                <c:pt idx="13">
                  <c:v>13425.018094107316</c:v>
                </c:pt>
                <c:pt idx="14">
                  <c:v>13293.864572116152</c:v>
                </c:pt>
                <c:pt idx="15">
                  <c:v>13368.623179892424</c:v>
                </c:pt>
                <c:pt idx="16">
                  <c:v>13569.906231693894</c:v>
                </c:pt>
                <c:pt idx="17">
                  <c:v>13655.612131269556</c:v>
                </c:pt>
                <c:pt idx="18">
                  <c:v>13715.888715558034</c:v>
                </c:pt>
                <c:pt idx="19">
                  <c:v>13874.131371648667</c:v>
                </c:pt>
                <c:pt idx="20">
                  <c:v>14049.710191454209</c:v>
                </c:pt>
              </c:numCache>
            </c:numRef>
          </c:val>
        </c:ser>
        <c:ser>
          <c:idx val="2"/>
          <c:order val="2"/>
          <c:tx>
            <c:strRef>
              <c:f>Wealth_ECU!$B$42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Wealth_ECU!$D$38:$X$38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Wealth_ECU!$D$42:$X$42</c:f>
              <c:numCache>
                <c:formatCode>_(* #,##0_);_(* \(#,##0\);_(* "-"??_);_(@_)</c:formatCode>
                <c:ptCount val="21"/>
                <c:pt idx="0">
                  <c:v>21819.5865331936</c:v>
                </c:pt>
                <c:pt idx="1">
                  <c:v>21087.315986472746</c:v>
                </c:pt>
                <c:pt idx="2">
                  <c:v>20375.675952290811</c:v>
                </c:pt>
                <c:pt idx="3">
                  <c:v>19690.006189904201</c:v>
                </c:pt>
                <c:pt idx="4">
                  <c:v>19060.935023002621</c:v>
                </c:pt>
                <c:pt idx="5">
                  <c:v>18433.095193438232</c:v>
                </c:pt>
                <c:pt idx="6">
                  <c:v>17827.248467043588</c:v>
                </c:pt>
                <c:pt idx="7">
                  <c:v>17282.786630810657</c:v>
                </c:pt>
                <c:pt idx="8">
                  <c:v>16763.785571135639</c:v>
                </c:pt>
                <c:pt idx="9">
                  <c:v>16262.739927047265</c:v>
                </c:pt>
                <c:pt idx="10">
                  <c:v>15750.855848115629</c:v>
                </c:pt>
                <c:pt idx="11">
                  <c:v>15196.673748133659</c:v>
                </c:pt>
                <c:pt idx="12">
                  <c:v>14654.822355633434</c:v>
                </c:pt>
                <c:pt idx="13">
                  <c:v>14128.019706412608</c:v>
                </c:pt>
                <c:pt idx="14">
                  <c:v>13660.775057424447</c:v>
                </c:pt>
                <c:pt idx="15">
                  <c:v>13167.128031852133</c:v>
                </c:pt>
                <c:pt idx="16">
                  <c:v>12688.202247774516</c:v>
                </c:pt>
                <c:pt idx="17">
                  <c:v>12236.954625122447</c:v>
                </c:pt>
                <c:pt idx="18">
                  <c:v>11812.506261024248</c:v>
                </c:pt>
                <c:pt idx="19">
                  <c:v>11414.744448336132</c:v>
                </c:pt>
                <c:pt idx="20">
                  <c:v>11012.438525877104</c:v>
                </c:pt>
              </c:numCache>
            </c:numRef>
          </c:val>
        </c:ser>
        <c:overlap val="100"/>
        <c:axId val="78718464"/>
        <c:axId val="78720000"/>
      </c:barChart>
      <c:catAx>
        <c:axId val="7871846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720000"/>
        <c:crosses val="autoZero"/>
        <c:auto val="1"/>
        <c:lblAlgn val="ctr"/>
        <c:lblOffset val="100"/>
      </c:catAx>
      <c:valAx>
        <c:axId val="7872000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718464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Wealth_ECU!$B$67:$B$69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Wealth_ECU!$C$67:$C$69</c:f>
              <c:numCache>
                <c:formatCode>_(* #,##0_);_(* \(#,##0\);_(* "-"??_);_(@_)</c:formatCode>
                <c:ptCount val="3"/>
                <c:pt idx="0">
                  <c:v>22.783920622957048</c:v>
                </c:pt>
                <c:pt idx="1">
                  <c:v>34.958478990679154</c:v>
                </c:pt>
                <c:pt idx="2">
                  <c:v>42.257600386363798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Wealth_ECU!$B$72:$B$75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Wealth_ECU!$C$72:$C$75</c:f>
              <c:numCache>
                <c:formatCode>_(* #,##0_);_(* \(#,##0\);_(* "-"??_);_(@_)</c:formatCode>
                <c:ptCount val="4"/>
                <c:pt idx="0">
                  <c:v>7.8257781624263627</c:v>
                </c:pt>
                <c:pt idx="1">
                  <c:v>48.404827555000161</c:v>
                </c:pt>
                <c:pt idx="2">
                  <c:v>43.769394282573479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429445361331.77374</v>
      </c>
      <c r="E7" s="13">
        <f t="shared" ref="E7:X7" si="0">+E8+E9+E10</f>
        <v>432623778986.09454</v>
      </c>
      <c r="F7" s="13">
        <f t="shared" si="0"/>
        <v>436125009352.36426</v>
      </c>
      <c r="G7" s="13">
        <f t="shared" si="0"/>
        <v>439554629673.57013</v>
      </c>
      <c r="H7" s="13">
        <f t="shared" si="0"/>
        <v>443296250201.51843</v>
      </c>
      <c r="I7" s="13">
        <f t="shared" si="0"/>
        <v>446332081111.56812</v>
      </c>
      <c r="J7" s="13">
        <f t="shared" si="0"/>
        <v>448185478588.13916</v>
      </c>
      <c r="K7" s="13">
        <f t="shared" si="0"/>
        <v>450219091092.90845</v>
      </c>
      <c r="L7" s="13">
        <f t="shared" si="0"/>
        <v>452405990559.0094</v>
      </c>
      <c r="M7" s="13">
        <f t="shared" si="0"/>
        <v>453246128168.78711</v>
      </c>
      <c r="N7" s="13">
        <f t="shared" si="0"/>
        <v>454319772131.83246</v>
      </c>
      <c r="O7" s="13">
        <f t="shared" si="0"/>
        <v>458643739849.03821</v>
      </c>
      <c r="P7" s="13">
        <f t="shared" si="0"/>
        <v>462369861238.05511</v>
      </c>
      <c r="Q7" s="13">
        <f t="shared" si="0"/>
        <v>466159104814.80957</v>
      </c>
      <c r="R7" s="13">
        <f t="shared" si="0"/>
        <v>467382552516.69934</v>
      </c>
      <c r="S7" s="13">
        <f t="shared" si="0"/>
        <v>471343430900.44312</v>
      </c>
      <c r="T7" s="13">
        <f t="shared" si="0"/>
        <v>477099708753.4715</v>
      </c>
      <c r="U7" s="13">
        <f t="shared" si="0"/>
        <v>481488803063.50232</v>
      </c>
      <c r="V7" s="13">
        <f t="shared" si="0"/>
        <v>486909623483.68286</v>
      </c>
      <c r="W7" s="13">
        <f t="shared" si="0"/>
        <v>493264911930.48157</v>
      </c>
      <c r="X7" s="13">
        <f t="shared" si="0"/>
        <v>500857268993.45288</v>
      </c>
    </row>
    <row r="8" spans="1:24" s="22" customFormat="1" ht="15.75">
      <c r="A8" s="19">
        <v>1</v>
      </c>
      <c r="B8" s="20" t="s">
        <v>5</v>
      </c>
      <c r="C8" s="20"/>
      <c r="D8" s="21">
        <v>83572230746.068878</v>
      </c>
      <c r="E8" s="21">
        <v>85357685850.668411</v>
      </c>
      <c r="F8" s="21">
        <v>87424896453.177048</v>
      </c>
      <c r="G8" s="21">
        <v>89468794995.857224</v>
      </c>
      <c r="H8" s="21">
        <v>91797932784.128387</v>
      </c>
      <c r="I8" s="21">
        <v>93913206953.326706</v>
      </c>
      <c r="J8" s="21">
        <v>95697352845.413467</v>
      </c>
      <c r="K8" s="21">
        <v>97559255437.176117</v>
      </c>
      <c r="L8" s="21">
        <v>99570464097.969757</v>
      </c>
      <c r="M8" s="21">
        <v>99864928766.187195</v>
      </c>
      <c r="N8" s="21">
        <v>100663549044.84395</v>
      </c>
      <c r="O8" s="21">
        <v>102556041807.08336</v>
      </c>
      <c r="P8" s="21">
        <v>105492749973.81917</v>
      </c>
      <c r="Q8" s="21">
        <v>108300470285.95909</v>
      </c>
      <c r="R8" s="21">
        <v>111342248707.88914</v>
      </c>
      <c r="S8" s="21">
        <v>115063767759.57356</v>
      </c>
      <c r="T8" s="21">
        <v>118946776461.19835</v>
      </c>
      <c r="U8" s="21">
        <v>122883977513.59811</v>
      </c>
      <c r="V8" s="21">
        <v>128063612680.55969</v>
      </c>
      <c r="W8" s="21">
        <v>132605940357.96422</v>
      </c>
      <c r="X8" s="21">
        <v>138339829018.07065</v>
      </c>
    </row>
    <row r="9" spans="1:24" s="22" customFormat="1" ht="15.75">
      <c r="A9" s="19">
        <v>2</v>
      </c>
      <c r="B9" s="20" t="s">
        <v>38</v>
      </c>
      <c r="C9" s="20"/>
      <c r="D9" s="21">
        <v>121991364657.8436</v>
      </c>
      <c r="E9" s="21">
        <v>125986385006.00633</v>
      </c>
      <c r="F9" s="21">
        <v>130165262745.92569</v>
      </c>
      <c r="G9" s="21">
        <v>134417613298.56561</v>
      </c>
      <c r="H9" s="21">
        <v>138518157980.42194</v>
      </c>
      <c r="I9" s="21">
        <v>142567191329.97275</v>
      </c>
      <c r="J9" s="21">
        <v>145975960284.10623</v>
      </c>
      <c r="K9" s="21">
        <v>149172219450.63455</v>
      </c>
      <c r="L9" s="21">
        <v>152347591237.48383</v>
      </c>
      <c r="M9" s="21">
        <v>155818377373.72351</v>
      </c>
      <c r="N9" s="21">
        <v>159211545372.31653</v>
      </c>
      <c r="O9" s="21">
        <v>165338502075.12625</v>
      </c>
      <c r="P9" s="21">
        <v>169772912498.58636</v>
      </c>
      <c r="Q9" s="21">
        <v>174364027606.12112</v>
      </c>
      <c r="R9" s="21">
        <v>175596915636.82327</v>
      </c>
      <c r="S9" s="21">
        <v>179492508999.75403</v>
      </c>
      <c r="T9" s="21">
        <v>185089558587.68509</v>
      </c>
      <c r="U9" s="21">
        <v>189126418102.29871</v>
      </c>
      <c r="V9" s="21">
        <v>192800681543.5332</v>
      </c>
      <c r="W9" s="21">
        <v>197866840249.43799</v>
      </c>
      <c r="X9" s="21">
        <v>203225390945.02515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223881765927.86127</v>
      </c>
      <c r="E10" s="21">
        <f t="shared" ref="E10:X10" si="1">+E13+E16+E19+E23</f>
        <v>221279708129.4198</v>
      </c>
      <c r="F10" s="21">
        <f t="shared" si="1"/>
        <v>218534850153.26151</v>
      </c>
      <c r="G10" s="21">
        <f t="shared" si="1"/>
        <v>215668221379.14728</v>
      </c>
      <c r="H10" s="21">
        <f t="shared" si="1"/>
        <v>212980159436.96814</v>
      </c>
      <c r="I10" s="21">
        <f t="shared" si="1"/>
        <v>209851682828.26871</v>
      </c>
      <c r="J10" s="21">
        <f t="shared" si="1"/>
        <v>206512165458.61945</v>
      </c>
      <c r="K10" s="21">
        <f t="shared" si="1"/>
        <v>203487616205.09778</v>
      </c>
      <c r="L10" s="21">
        <f t="shared" si="1"/>
        <v>200487935223.55582</v>
      </c>
      <c r="M10" s="21">
        <f t="shared" si="1"/>
        <v>197562822028.8764</v>
      </c>
      <c r="N10" s="21">
        <f t="shared" si="1"/>
        <v>194444677714.672</v>
      </c>
      <c r="O10" s="21">
        <f t="shared" si="1"/>
        <v>190749195966.82858</v>
      </c>
      <c r="P10" s="21">
        <f t="shared" si="1"/>
        <v>187104198765.6496</v>
      </c>
      <c r="Q10" s="21">
        <f t="shared" si="1"/>
        <v>183494606922.72934</v>
      </c>
      <c r="R10" s="21">
        <f t="shared" si="1"/>
        <v>180443388171.98697</v>
      </c>
      <c r="S10" s="21">
        <f t="shared" si="1"/>
        <v>176787154141.11557</v>
      </c>
      <c r="T10" s="21">
        <f t="shared" si="1"/>
        <v>173063373704.58807</v>
      </c>
      <c r="U10" s="21">
        <f t="shared" si="1"/>
        <v>169478407447.60547</v>
      </c>
      <c r="V10" s="21">
        <f t="shared" si="1"/>
        <v>166045329259.58997</v>
      </c>
      <c r="W10" s="21">
        <f t="shared" si="1"/>
        <v>162792131323.07935</v>
      </c>
      <c r="X10" s="21">
        <f t="shared" si="1"/>
        <v>159292049030.35703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124549561497.57642</v>
      </c>
      <c r="E11" s="38">
        <f t="shared" ref="E11:X11" si="2">+E13+E16</f>
        <v>123082357318.64908</v>
      </c>
      <c r="F11" s="38">
        <f t="shared" si="2"/>
        <v>121559140082.48705</v>
      </c>
      <c r="G11" s="38">
        <f t="shared" si="2"/>
        <v>120003087605.87712</v>
      </c>
      <c r="H11" s="38">
        <f t="shared" si="2"/>
        <v>118701991113.92162</v>
      </c>
      <c r="I11" s="38">
        <f t="shared" si="2"/>
        <v>117062884793.82576</v>
      </c>
      <c r="J11" s="38">
        <f t="shared" si="2"/>
        <v>115230630000.50687</v>
      </c>
      <c r="K11" s="38">
        <f t="shared" si="2"/>
        <v>113680371978.09361</v>
      </c>
      <c r="L11" s="38">
        <f t="shared" si="2"/>
        <v>112110799108.35806</v>
      </c>
      <c r="M11" s="38">
        <f t="shared" si="2"/>
        <v>110604965234.78612</v>
      </c>
      <c r="N11" s="38">
        <f t="shared" si="2"/>
        <v>108989036731.47704</v>
      </c>
      <c r="O11" s="38">
        <f t="shared" si="2"/>
        <v>106859604531.40768</v>
      </c>
      <c r="P11" s="38">
        <f t="shared" si="2"/>
        <v>104703131545.0871</v>
      </c>
      <c r="Q11" s="38">
        <f t="shared" si="2"/>
        <v>102652890219.03917</v>
      </c>
      <c r="R11" s="38">
        <f t="shared" si="2"/>
        <v>101601226499.55444</v>
      </c>
      <c r="S11" s="38">
        <f t="shared" si="2"/>
        <v>99962391421.471634</v>
      </c>
      <c r="T11" s="38">
        <f t="shared" si="2"/>
        <v>98270742247.82814</v>
      </c>
      <c r="U11" s="38">
        <f t="shared" si="2"/>
        <v>96625448707.758209</v>
      </c>
      <c r="V11" s="38">
        <f t="shared" si="2"/>
        <v>95105701675.283234</v>
      </c>
      <c r="W11" s="38">
        <f t="shared" si="2"/>
        <v>93694890381.706055</v>
      </c>
      <c r="X11" s="38">
        <f t="shared" si="2"/>
        <v>92040518863.394638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99332204430.284851</v>
      </c>
      <c r="E12" s="38">
        <f t="shared" ref="E12:X12" si="3">+E23+E19</f>
        <v>98197350810.770737</v>
      </c>
      <c r="F12" s="38">
        <f t="shared" si="3"/>
        <v>96975710070.77446</v>
      </c>
      <c r="G12" s="38">
        <f t="shared" si="3"/>
        <v>95665133773.270172</v>
      </c>
      <c r="H12" s="38">
        <f t="shared" si="3"/>
        <v>94278168323.046524</v>
      </c>
      <c r="I12" s="38">
        <f t="shared" si="3"/>
        <v>92788798034.442947</v>
      </c>
      <c r="J12" s="38">
        <f t="shared" si="3"/>
        <v>91281535458.112564</v>
      </c>
      <c r="K12" s="38">
        <f t="shared" si="3"/>
        <v>89807244227.00415</v>
      </c>
      <c r="L12" s="38">
        <f t="shared" si="3"/>
        <v>88377136115.197754</v>
      </c>
      <c r="M12" s="38">
        <f t="shared" si="3"/>
        <v>86957856794.090271</v>
      </c>
      <c r="N12" s="38">
        <f t="shared" si="3"/>
        <v>85455640983.194946</v>
      </c>
      <c r="O12" s="38">
        <f t="shared" si="3"/>
        <v>83889591435.420898</v>
      </c>
      <c r="P12" s="38">
        <f t="shared" si="3"/>
        <v>82401067220.5625</v>
      </c>
      <c r="Q12" s="38">
        <f t="shared" si="3"/>
        <v>80841716703.69017</v>
      </c>
      <c r="R12" s="38">
        <f t="shared" si="3"/>
        <v>78842161672.432526</v>
      </c>
      <c r="S12" s="38">
        <f t="shared" si="3"/>
        <v>76824762719.643936</v>
      </c>
      <c r="T12" s="38">
        <f t="shared" si="3"/>
        <v>74792631456.759949</v>
      </c>
      <c r="U12" s="38">
        <f t="shared" si="3"/>
        <v>72852958739.84726</v>
      </c>
      <c r="V12" s="38">
        <f t="shared" si="3"/>
        <v>70939627584.306732</v>
      </c>
      <c r="W12" s="38">
        <f t="shared" si="3"/>
        <v>69097240941.373291</v>
      </c>
      <c r="X12" s="38">
        <f t="shared" si="3"/>
        <v>67251530166.962395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15154429209.080673</v>
      </c>
      <c r="E13" s="13">
        <f t="shared" ref="E13:X13" si="4">+E14+E15</f>
        <v>15285770170.872349</v>
      </c>
      <c r="F13" s="13">
        <f t="shared" si="4"/>
        <v>15361098075.42934</v>
      </c>
      <c r="G13" s="13">
        <f t="shared" si="4"/>
        <v>15403590739.538412</v>
      </c>
      <c r="H13" s="13">
        <f t="shared" si="4"/>
        <v>15701039388.30191</v>
      </c>
      <c r="I13" s="13">
        <f t="shared" si="4"/>
        <v>15660478208.92507</v>
      </c>
      <c r="J13" s="13">
        <f t="shared" si="4"/>
        <v>15426768556.325176</v>
      </c>
      <c r="K13" s="13">
        <f t="shared" si="4"/>
        <v>15475055674.630939</v>
      </c>
      <c r="L13" s="13">
        <f t="shared" si="4"/>
        <v>15504027945.614399</v>
      </c>
      <c r="M13" s="13">
        <f t="shared" si="4"/>
        <v>15596739212.761463</v>
      </c>
      <c r="N13" s="13">
        <f t="shared" si="4"/>
        <v>15579355850.171389</v>
      </c>
      <c r="O13" s="13">
        <f t="shared" si="4"/>
        <v>15036608640.414612</v>
      </c>
      <c r="P13" s="13">
        <f t="shared" si="4"/>
        <v>14466820644.406609</v>
      </c>
      <c r="Q13" s="13">
        <f t="shared" si="4"/>
        <v>14003264308.671284</v>
      </c>
      <c r="R13" s="13">
        <f t="shared" si="4"/>
        <v>14538285579.499138</v>
      </c>
      <c r="S13" s="13">
        <f t="shared" si="4"/>
        <v>14486135491.728912</v>
      </c>
      <c r="T13" s="13">
        <f t="shared" si="4"/>
        <v>14377972346.724005</v>
      </c>
      <c r="U13" s="13">
        <f t="shared" si="4"/>
        <v>14316164835.292627</v>
      </c>
      <c r="V13" s="13">
        <f t="shared" si="4"/>
        <v>14379903831.456234</v>
      </c>
      <c r="W13" s="13">
        <f t="shared" si="4"/>
        <v>14552578566.517643</v>
      </c>
      <c r="X13" s="13">
        <f t="shared" si="4"/>
        <v>14481693076.844784</v>
      </c>
    </row>
    <row r="14" spans="1:24" ht="15.75">
      <c r="A14" s="8" t="s">
        <v>43</v>
      </c>
      <c r="B14" s="2" t="s">
        <v>27</v>
      </c>
      <c r="C14" s="10"/>
      <c r="D14" s="11">
        <v>5649592841.7742758</v>
      </c>
      <c r="E14" s="11">
        <v>5784796773.0304127</v>
      </c>
      <c r="F14" s="11">
        <v>5833083891.3361759</v>
      </c>
      <c r="G14" s="11">
        <v>5744235593.6535721</v>
      </c>
      <c r="H14" s="11">
        <v>5863987647.0518637</v>
      </c>
      <c r="I14" s="11">
        <v>5796385681.4237957</v>
      </c>
      <c r="J14" s="11">
        <v>5777070834.101491</v>
      </c>
      <c r="K14" s="11">
        <v>5802180135.6204872</v>
      </c>
      <c r="L14" s="11">
        <v>5802180135.6204872</v>
      </c>
      <c r="M14" s="11">
        <v>5755824502.0469551</v>
      </c>
      <c r="N14" s="11">
        <v>5753893017.314724</v>
      </c>
      <c r="O14" s="11">
        <v>5408157250.2454615</v>
      </c>
      <c r="P14" s="11">
        <v>5021860303.7993565</v>
      </c>
      <c r="Q14" s="11">
        <v>4803602529.0573072</v>
      </c>
      <c r="R14" s="11">
        <v>4873135979.4176064</v>
      </c>
      <c r="S14" s="11">
        <v>4848026677.8986101</v>
      </c>
      <c r="T14" s="11">
        <v>4724411655.0358562</v>
      </c>
      <c r="U14" s="11">
        <v>4664535628.33671</v>
      </c>
      <c r="V14" s="11">
        <v>4828711830.5763044</v>
      </c>
      <c r="W14" s="11">
        <v>4922195691.6162615</v>
      </c>
      <c r="X14" s="11">
        <v>4978981342.7438393</v>
      </c>
    </row>
    <row r="15" spans="1:24" ht="15.75">
      <c r="A15" s="8" t="s">
        <v>47</v>
      </c>
      <c r="B15" s="2" t="s">
        <v>6</v>
      </c>
      <c r="C15" s="10"/>
      <c r="D15" s="11">
        <v>9504836367.3063984</v>
      </c>
      <c r="E15" s="11">
        <v>9500973397.8419361</v>
      </c>
      <c r="F15" s="11">
        <v>9528014184.0931644</v>
      </c>
      <c r="G15" s="11">
        <v>9659355145.88484</v>
      </c>
      <c r="H15" s="11">
        <v>9837051741.2500477</v>
      </c>
      <c r="I15" s="11">
        <v>9864092527.5012741</v>
      </c>
      <c r="J15" s="11">
        <v>9649697722.2236862</v>
      </c>
      <c r="K15" s="11">
        <v>9672875539.0104523</v>
      </c>
      <c r="L15" s="11">
        <v>9701847809.9939117</v>
      </c>
      <c r="M15" s="11">
        <v>9840914710.7145081</v>
      </c>
      <c r="N15" s="11">
        <v>9825462832.8566647</v>
      </c>
      <c r="O15" s="11">
        <v>9628451390.1691513</v>
      </c>
      <c r="P15" s="11">
        <v>9444960340.6072521</v>
      </c>
      <c r="Q15" s="11">
        <v>9199661779.6139755</v>
      </c>
      <c r="R15" s="11">
        <v>9665149600.0815315</v>
      </c>
      <c r="S15" s="11">
        <v>9638108813.8303032</v>
      </c>
      <c r="T15" s="11">
        <v>9653560691.6881485</v>
      </c>
      <c r="U15" s="11">
        <v>9651629206.9559174</v>
      </c>
      <c r="V15" s="11">
        <v>9551192000.8799305</v>
      </c>
      <c r="W15" s="11">
        <v>9630382874.9013824</v>
      </c>
      <c r="X15" s="11">
        <v>9502711734.1009445</v>
      </c>
    </row>
    <row r="16" spans="1:24" ht="15.75">
      <c r="A16" s="15" t="s">
        <v>44</v>
      </c>
      <c r="B16" s="10" t="s">
        <v>11</v>
      </c>
      <c r="C16" s="10"/>
      <c r="D16" s="13">
        <f>+D17+D18</f>
        <v>109395132288.49574</v>
      </c>
      <c r="E16" s="13">
        <f t="shared" ref="E16:X16" si="5">+E17+E18</f>
        <v>107796587147.77673</v>
      </c>
      <c r="F16" s="13">
        <f t="shared" si="5"/>
        <v>106198042007.05771</v>
      </c>
      <c r="G16" s="13">
        <f t="shared" si="5"/>
        <v>104599496866.33871</v>
      </c>
      <c r="H16" s="13">
        <f t="shared" si="5"/>
        <v>103000951725.61971</v>
      </c>
      <c r="I16" s="13">
        <f t="shared" si="5"/>
        <v>101402406584.9007</v>
      </c>
      <c r="J16" s="13">
        <f t="shared" si="5"/>
        <v>99803861444.181686</v>
      </c>
      <c r="K16" s="13">
        <f t="shared" si="5"/>
        <v>98205316303.462677</v>
      </c>
      <c r="L16" s="13">
        <f t="shared" si="5"/>
        <v>96606771162.743668</v>
      </c>
      <c r="M16" s="13">
        <f t="shared" si="5"/>
        <v>95008226022.024658</v>
      </c>
      <c r="N16" s="13">
        <f t="shared" si="5"/>
        <v>93409680881.305649</v>
      </c>
      <c r="O16" s="13">
        <f t="shared" si="5"/>
        <v>91822995890.993073</v>
      </c>
      <c r="P16" s="13">
        <f t="shared" si="5"/>
        <v>90236310900.680481</v>
      </c>
      <c r="Q16" s="13">
        <f t="shared" si="5"/>
        <v>88649625910.367889</v>
      </c>
      <c r="R16" s="13">
        <f t="shared" si="5"/>
        <v>87062940920.055298</v>
      </c>
      <c r="S16" s="13">
        <f t="shared" si="5"/>
        <v>85476255929.742722</v>
      </c>
      <c r="T16" s="13">
        <f t="shared" si="5"/>
        <v>83892769901.104141</v>
      </c>
      <c r="U16" s="13">
        <f t="shared" si="5"/>
        <v>82309283872.465576</v>
      </c>
      <c r="V16" s="13">
        <f t="shared" si="5"/>
        <v>80725797843.826996</v>
      </c>
      <c r="W16" s="13">
        <f t="shared" si="5"/>
        <v>79142311815.188416</v>
      </c>
      <c r="X16" s="13">
        <f t="shared" si="5"/>
        <v>77558825786.54985</v>
      </c>
    </row>
    <row r="17" spans="1:24">
      <c r="A17" s="8" t="s">
        <v>45</v>
      </c>
      <c r="B17" s="2" t="s">
        <v>7</v>
      </c>
      <c r="C17" s="2"/>
      <c r="D17" s="14">
        <v>37438266383.080566</v>
      </c>
      <c r="E17" s="14">
        <v>36891196714.150612</v>
      </c>
      <c r="F17" s="14">
        <v>36344127045.220634</v>
      </c>
      <c r="G17" s="14">
        <v>35797057376.290665</v>
      </c>
      <c r="H17" s="14">
        <v>35249987707.360703</v>
      </c>
      <c r="I17" s="14">
        <v>34702918038.43074</v>
      </c>
      <c r="J17" s="14">
        <v>34155848369.500767</v>
      </c>
      <c r="K17" s="14">
        <v>33608778700.570801</v>
      </c>
      <c r="L17" s="14">
        <v>33061709031.640835</v>
      </c>
      <c r="M17" s="14">
        <v>32514639362.710869</v>
      </c>
      <c r="N17" s="14">
        <v>31967569693.780903</v>
      </c>
      <c r="O17" s="14">
        <v>31424558920.900242</v>
      </c>
      <c r="P17" s="14">
        <v>30881548148.019581</v>
      </c>
      <c r="Q17" s="14">
        <v>30338537375.138916</v>
      </c>
      <c r="R17" s="14">
        <v>29795526602.258259</v>
      </c>
      <c r="S17" s="14">
        <v>29252515829.377598</v>
      </c>
      <c r="T17" s="14">
        <v>28710599836.280968</v>
      </c>
      <c r="U17" s="14">
        <v>28168683843.184334</v>
      </c>
      <c r="V17" s="14">
        <v>27626767850.087711</v>
      </c>
      <c r="W17" s="14">
        <v>27084851856.991081</v>
      </c>
      <c r="X17" s="14">
        <v>26542935863.894455</v>
      </c>
    </row>
    <row r="18" spans="1:24">
      <c r="A18" s="8" t="s">
        <v>46</v>
      </c>
      <c r="B18" s="2" t="s">
        <v>62</v>
      </c>
      <c r="C18" s="2"/>
      <c r="D18" s="14">
        <v>71956865905.415176</v>
      </c>
      <c r="E18" s="14">
        <v>70905390433.626129</v>
      </c>
      <c r="F18" s="14">
        <v>69853914961.837082</v>
      </c>
      <c r="G18" s="14">
        <v>68802439490.04805</v>
      </c>
      <c r="H18" s="14">
        <v>67750964018.259003</v>
      </c>
      <c r="I18" s="14">
        <v>66699488546.469963</v>
      </c>
      <c r="J18" s="14">
        <v>65648013074.680923</v>
      </c>
      <c r="K18" s="14">
        <v>64596537602.891876</v>
      </c>
      <c r="L18" s="14">
        <v>63545062131.102837</v>
      </c>
      <c r="M18" s="14">
        <v>62493586659.313797</v>
      </c>
      <c r="N18" s="14">
        <v>61442111187.52475</v>
      </c>
      <c r="O18" s="14">
        <v>60398436970.092827</v>
      </c>
      <c r="P18" s="14">
        <v>59354762752.660904</v>
      </c>
      <c r="Q18" s="14">
        <v>58311088535.228966</v>
      </c>
      <c r="R18" s="14">
        <v>57267414317.797043</v>
      </c>
      <c r="S18" s="14">
        <v>56223740100.36512</v>
      </c>
      <c r="T18" s="14">
        <v>55182170064.823174</v>
      </c>
      <c r="U18" s="14">
        <v>54140600029.281235</v>
      </c>
      <c r="V18" s="14">
        <v>53099029993.739288</v>
      </c>
      <c r="W18" s="14">
        <v>52057459958.197342</v>
      </c>
      <c r="X18" s="14">
        <v>51015889922.655396</v>
      </c>
    </row>
    <row r="19" spans="1:24" ht="15.75">
      <c r="A19" s="15" t="s">
        <v>48</v>
      </c>
      <c r="B19" s="10" t="s">
        <v>12</v>
      </c>
      <c r="C19" s="10"/>
      <c r="D19" s="13">
        <f>+D20+D21+D22</f>
        <v>99332204430.284851</v>
      </c>
      <c r="E19" s="13">
        <f t="shared" ref="E19:X19" si="6">+E20+E21+E22</f>
        <v>98197350810.770737</v>
      </c>
      <c r="F19" s="13">
        <f t="shared" si="6"/>
        <v>96975710070.77446</v>
      </c>
      <c r="G19" s="13">
        <f t="shared" si="6"/>
        <v>95665133773.270172</v>
      </c>
      <c r="H19" s="13">
        <f t="shared" si="6"/>
        <v>94278168323.046524</v>
      </c>
      <c r="I19" s="13">
        <f t="shared" si="6"/>
        <v>92788798034.442947</v>
      </c>
      <c r="J19" s="13">
        <f t="shared" si="6"/>
        <v>91281535458.112564</v>
      </c>
      <c r="K19" s="13">
        <f t="shared" si="6"/>
        <v>89807244227.00415</v>
      </c>
      <c r="L19" s="13">
        <f t="shared" si="6"/>
        <v>88377136115.197754</v>
      </c>
      <c r="M19" s="13">
        <f t="shared" si="6"/>
        <v>86957856794.090271</v>
      </c>
      <c r="N19" s="13">
        <f t="shared" si="6"/>
        <v>85455640983.194946</v>
      </c>
      <c r="O19" s="13">
        <f t="shared" si="6"/>
        <v>83889591435.420898</v>
      </c>
      <c r="P19" s="13">
        <f t="shared" si="6"/>
        <v>82401067220.5625</v>
      </c>
      <c r="Q19" s="13">
        <f t="shared" si="6"/>
        <v>80841716703.69017</v>
      </c>
      <c r="R19" s="13">
        <f t="shared" si="6"/>
        <v>78842161672.432526</v>
      </c>
      <c r="S19" s="13">
        <f t="shared" si="6"/>
        <v>76824762719.643936</v>
      </c>
      <c r="T19" s="13">
        <f t="shared" si="6"/>
        <v>74792631456.759949</v>
      </c>
      <c r="U19" s="13">
        <f t="shared" si="6"/>
        <v>72852958739.84726</v>
      </c>
      <c r="V19" s="13">
        <f t="shared" si="6"/>
        <v>70939627584.306732</v>
      </c>
      <c r="W19" s="13">
        <f t="shared" si="6"/>
        <v>69097240941.373291</v>
      </c>
      <c r="X19" s="13">
        <f t="shared" si="6"/>
        <v>67251530166.962395</v>
      </c>
    </row>
    <row r="20" spans="1:24" s="16" customFormat="1">
      <c r="A20" s="8" t="s">
        <v>59</v>
      </c>
      <c r="B20" s="2" t="s">
        <v>13</v>
      </c>
      <c r="C20" s="2"/>
      <c r="D20" s="11">
        <v>98850673751.531601</v>
      </c>
      <c r="E20" s="11">
        <v>97719700121.978897</v>
      </c>
      <c r="F20" s="11">
        <v>96502306580.533447</v>
      </c>
      <c r="G20" s="11">
        <v>95195975677.587967</v>
      </c>
      <c r="H20" s="11">
        <v>93813255621.923126</v>
      </c>
      <c r="I20" s="11">
        <v>92328984617.435501</v>
      </c>
      <c r="J20" s="11">
        <v>90826818679.366119</v>
      </c>
      <c r="K20" s="11">
        <v>89356774646.808533</v>
      </c>
      <c r="L20" s="11">
        <v>87930913733.552963</v>
      </c>
      <c r="M20" s="11">
        <v>86515881610.996307</v>
      </c>
      <c r="N20" s="11">
        <v>85019611878.072128</v>
      </c>
      <c r="O20" s="11">
        <v>83460357847.979401</v>
      </c>
      <c r="P20" s="11">
        <v>81976080831.671829</v>
      </c>
      <c r="Q20" s="11">
        <v>80423101112.625748</v>
      </c>
      <c r="R20" s="11">
        <v>78430766318.90451</v>
      </c>
      <c r="S20" s="11">
        <v>76424410082.348068</v>
      </c>
      <c r="T20" s="11">
        <v>74404170975.406403</v>
      </c>
      <c r="U20" s="11">
        <v>72476178060.52179</v>
      </c>
      <c r="V20" s="11">
        <v>70573889621.213409</v>
      </c>
      <c r="W20" s="11">
        <v>68744074685.990417</v>
      </c>
      <c r="X20" s="11">
        <v>66912379666.797249</v>
      </c>
    </row>
    <row r="21" spans="1:24" s="16" customFormat="1">
      <c r="A21" s="8" t="s">
        <v>60</v>
      </c>
      <c r="B21" s="2" t="s">
        <v>14</v>
      </c>
      <c r="C21" s="2"/>
      <c r="D21" s="11">
        <v>481530678.7532497</v>
      </c>
      <c r="E21" s="11">
        <v>477650688.79183906</v>
      </c>
      <c r="F21" s="11">
        <v>473403490.24101216</v>
      </c>
      <c r="G21" s="11">
        <v>469158095.68220741</v>
      </c>
      <c r="H21" s="11">
        <v>464912701.1234026</v>
      </c>
      <c r="I21" s="11">
        <v>459813417.00744444</v>
      </c>
      <c r="J21" s="11">
        <v>454716778.74645203</v>
      </c>
      <c r="K21" s="11">
        <v>450469580.19562513</v>
      </c>
      <c r="L21" s="11">
        <v>446222381.64479816</v>
      </c>
      <c r="M21" s="11">
        <v>441975183.09397119</v>
      </c>
      <c r="N21" s="11">
        <v>436029105.1228134</v>
      </c>
      <c r="O21" s="11">
        <v>429233587.44149029</v>
      </c>
      <c r="P21" s="11">
        <v>424986388.89066333</v>
      </c>
      <c r="Q21" s="11">
        <v>418615591.06442285</v>
      </c>
      <c r="R21" s="11">
        <v>411395353.52801698</v>
      </c>
      <c r="S21" s="11">
        <v>400352637.29586691</v>
      </c>
      <c r="T21" s="11">
        <v>388460481.35355139</v>
      </c>
      <c r="U21" s="11">
        <v>376780679.32547051</v>
      </c>
      <c r="V21" s="11">
        <v>365737963.09332037</v>
      </c>
      <c r="W21" s="11">
        <v>353166255.38287264</v>
      </c>
      <c r="X21" s="11">
        <v>339150500.16514361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22658553953.895222</v>
      </c>
      <c r="E35" s="11">
        <v>23795282394.99279</v>
      </c>
      <c r="F35" s="11">
        <v>24643803308.631531</v>
      </c>
      <c r="G35" s="11">
        <v>25144453113.743851</v>
      </c>
      <c r="H35" s="11">
        <v>26327203399.65279</v>
      </c>
      <c r="I35" s="11">
        <v>26787508080.999592</v>
      </c>
      <c r="J35" s="11">
        <v>27430951780.42247</v>
      </c>
      <c r="K35" s="11">
        <v>28542162313.664829</v>
      </c>
      <c r="L35" s="11">
        <v>29146001101.36911</v>
      </c>
      <c r="M35" s="11">
        <v>27546275955.000149</v>
      </c>
      <c r="N35" s="11">
        <v>28690800990.438679</v>
      </c>
      <c r="O35" s="11">
        <v>30055197863.929169</v>
      </c>
      <c r="P35" s="11">
        <v>31085413648.007099</v>
      </c>
      <c r="Q35" s="11">
        <v>32103001038.514381</v>
      </c>
      <c r="R35" s="11">
        <v>34935760982.543213</v>
      </c>
      <c r="S35" s="11">
        <v>36942384000</v>
      </c>
      <c r="T35" s="11">
        <v>38697702514.006958</v>
      </c>
      <c r="U35" s="11">
        <v>39486244993.080299</v>
      </c>
      <c r="V35" s="11">
        <v>42345713628.297028</v>
      </c>
      <c r="W35" s="11">
        <v>42498949413.878723</v>
      </c>
      <c r="X35" s="11">
        <v>43858915795.122841</v>
      </c>
    </row>
    <row r="36" spans="1:24" ht="15.75">
      <c r="A36" s="25">
        <v>5</v>
      </c>
      <c r="B36" s="9" t="s">
        <v>9</v>
      </c>
      <c r="C36" s="10"/>
      <c r="D36" s="11">
        <v>10260586.999999998</v>
      </c>
      <c r="E36" s="11">
        <v>10493498</v>
      </c>
      <c r="F36" s="11">
        <v>10725280.999999998</v>
      </c>
      <c r="G36" s="11">
        <v>10953182</v>
      </c>
      <c r="H36" s="11">
        <v>11173646.999999998</v>
      </c>
      <c r="I36" s="11">
        <v>11384506</v>
      </c>
      <c r="J36" s="11">
        <v>11584073.999999998</v>
      </c>
      <c r="K36" s="11">
        <v>11774004.999999998</v>
      </c>
      <c r="L36" s="11">
        <v>11959586.000000002</v>
      </c>
      <c r="M36" s="11">
        <v>12148187.999999996</v>
      </c>
      <c r="N36" s="11">
        <v>12345023.000000004</v>
      </c>
      <c r="O36" s="11">
        <v>12552035.999999998</v>
      </c>
      <c r="P36" s="11">
        <v>12767414.999999996</v>
      </c>
      <c r="Q36" s="11">
        <v>12987992.000000004</v>
      </c>
      <c r="R36" s="11">
        <v>13208868.999999998</v>
      </c>
      <c r="S36" s="11">
        <v>13426402.000000002</v>
      </c>
      <c r="T36" s="11">
        <v>13639708.000000002</v>
      </c>
      <c r="U36" s="11">
        <v>13849720.999999998</v>
      </c>
      <c r="V36" s="11">
        <v>14056739.999999998</v>
      </c>
      <c r="W36" s="11">
        <v>14261566</v>
      </c>
      <c r="X36" s="11">
        <v>14464738.999999998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41853.878470283795</v>
      </c>
      <c r="E39" s="11">
        <f t="shared" si="8"/>
        <v>41227.794486270883</v>
      </c>
      <c r="F39" s="11">
        <f t="shared" si="8"/>
        <v>40663.271139689889</v>
      </c>
      <c r="G39" s="11">
        <f t="shared" si="8"/>
        <v>40130.313700034392</v>
      </c>
      <c r="H39" s="11">
        <f t="shared" si="8"/>
        <v>39673.371657572367</v>
      </c>
      <c r="I39" s="11">
        <f t="shared" si="8"/>
        <v>39205.221650510626</v>
      </c>
      <c r="J39" s="11">
        <f t="shared" si="8"/>
        <v>38689.797612492737</v>
      </c>
      <c r="K39" s="11">
        <f t="shared" si="8"/>
        <v>38238.398157033953</v>
      </c>
      <c r="L39" s="11">
        <f t="shared" si="8"/>
        <v>37827.897266595122</v>
      </c>
      <c r="M39" s="11">
        <f t="shared" si="8"/>
        <v>37309.772302567857</v>
      </c>
      <c r="N39" s="11">
        <f t="shared" si="8"/>
        <v>36801.857082958239</v>
      </c>
      <c r="O39" s="11">
        <f t="shared" si="8"/>
        <v>36539.390091698137</v>
      </c>
      <c r="P39" s="11">
        <f t="shared" si="8"/>
        <v>36214.837634560732</v>
      </c>
      <c r="Q39" s="11">
        <f t="shared" si="8"/>
        <v>35891.545422480202</v>
      </c>
      <c r="R39" s="11">
        <f t="shared" si="8"/>
        <v>35383.994838369537</v>
      </c>
      <c r="S39" s="11">
        <f t="shared" si="8"/>
        <v>35105.714166791899</v>
      </c>
      <c r="T39" s="11">
        <f t="shared" si="8"/>
        <v>34978.733324311004</v>
      </c>
      <c r="U39" s="11">
        <f t="shared" si="8"/>
        <v>34765.234842167753</v>
      </c>
      <c r="V39" s="11">
        <f t="shared" si="8"/>
        <v>34638.872418760177</v>
      </c>
      <c r="W39" s="11">
        <f t="shared" si="8"/>
        <v>34587.009023446764</v>
      </c>
      <c r="X39" s="11">
        <f t="shared" si="8"/>
        <v>34626.084092734265</v>
      </c>
    </row>
    <row r="40" spans="1:24" ht="15.75">
      <c r="B40" s="20" t="s">
        <v>5</v>
      </c>
      <c r="C40" s="7"/>
      <c r="D40" s="11">
        <f t="shared" ref="D40:X40" si="9">+D8/D36</f>
        <v>8144.9755989661107</v>
      </c>
      <c r="E40" s="11">
        <f t="shared" si="9"/>
        <v>8134.340507871485</v>
      </c>
      <c r="F40" s="11">
        <f t="shared" si="9"/>
        <v>8151.2919291510461</v>
      </c>
      <c r="G40" s="11">
        <f t="shared" si="9"/>
        <v>8168.2925560679287</v>
      </c>
      <c r="H40" s="11">
        <f t="shared" si="9"/>
        <v>8215.5748059812886</v>
      </c>
      <c r="I40" s="11">
        <f t="shared" si="9"/>
        <v>8249.2123025212259</v>
      </c>
      <c r="J40" s="11">
        <f t="shared" si="9"/>
        <v>8261.1137364465631</v>
      </c>
      <c r="K40" s="11">
        <f t="shared" si="9"/>
        <v>8285.9872606794488</v>
      </c>
      <c r="L40" s="11">
        <f t="shared" si="9"/>
        <v>8325.5778333773214</v>
      </c>
      <c r="M40" s="11">
        <f t="shared" si="9"/>
        <v>8220.5616809837993</v>
      </c>
      <c r="N40" s="11">
        <f t="shared" si="9"/>
        <v>8154.1807613354722</v>
      </c>
      <c r="O40" s="11">
        <f t="shared" si="9"/>
        <v>8170.4706556835381</v>
      </c>
      <c r="P40" s="11">
        <f t="shared" si="9"/>
        <v>8262.6553592735254</v>
      </c>
      <c r="Q40" s="11">
        <f t="shared" si="9"/>
        <v>8338.5076219602743</v>
      </c>
      <c r="R40" s="11">
        <f t="shared" si="9"/>
        <v>8429.3552088289434</v>
      </c>
      <c r="S40" s="11">
        <f t="shared" si="9"/>
        <v>8569.9629550473419</v>
      </c>
      <c r="T40" s="11">
        <f t="shared" si="9"/>
        <v>8720.6248448425977</v>
      </c>
      <c r="U40" s="11">
        <f t="shared" si="9"/>
        <v>8872.6680857757437</v>
      </c>
      <c r="V40" s="11">
        <f t="shared" si="9"/>
        <v>9110.4774421778948</v>
      </c>
      <c r="W40" s="11">
        <f t="shared" si="9"/>
        <v>9298.1332034619627</v>
      </c>
      <c r="X40" s="11">
        <f t="shared" si="9"/>
        <v>9563.9353754029489</v>
      </c>
    </row>
    <row r="41" spans="1:24" ht="15.75">
      <c r="B41" s="20" t="s">
        <v>38</v>
      </c>
      <c r="C41" s="7"/>
      <c r="D41" s="37">
        <f>+D9/D36</f>
        <v>11889.316338124088</v>
      </c>
      <c r="E41" s="37">
        <f t="shared" ref="E41:X41" si="10">+E9/E36</f>
        <v>12006.137991926651</v>
      </c>
      <c r="F41" s="37">
        <f t="shared" si="10"/>
        <v>12136.303258248032</v>
      </c>
      <c r="G41" s="37">
        <f t="shared" si="10"/>
        <v>12272.014954062264</v>
      </c>
      <c r="H41" s="37">
        <f t="shared" si="10"/>
        <v>12396.86182858846</v>
      </c>
      <c r="I41" s="37">
        <f t="shared" si="10"/>
        <v>12522.914154551172</v>
      </c>
      <c r="J41" s="37">
        <f t="shared" si="10"/>
        <v>12601.435409002588</v>
      </c>
      <c r="K41" s="37">
        <f t="shared" si="10"/>
        <v>12669.624265543847</v>
      </c>
      <c r="L41" s="37">
        <f t="shared" si="10"/>
        <v>12738.533862082166</v>
      </c>
      <c r="M41" s="37">
        <f t="shared" si="10"/>
        <v>12826.470694536794</v>
      </c>
      <c r="N41" s="37">
        <f t="shared" si="10"/>
        <v>12896.820473507136</v>
      </c>
      <c r="O41" s="37">
        <f t="shared" si="10"/>
        <v>13172.245687880937</v>
      </c>
      <c r="P41" s="37">
        <f t="shared" si="10"/>
        <v>13297.359919653776</v>
      </c>
      <c r="Q41" s="37">
        <f t="shared" si="10"/>
        <v>13425.018094107316</v>
      </c>
      <c r="R41" s="37">
        <f t="shared" si="10"/>
        <v>13293.864572116152</v>
      </c>
      <c r="S41" s="37">
        <f t="shared" si="10"/>
        <v>13368.623179892424</v>
      </c>
      <c r="T41" s="37">
        <f t="shared" si="10"/>
        <v>13569.906231693894</v>
      </c>
      <c r="U41" s="37">
        <f t="shared" si="10"/>
        <v>13655.612131269556</v>
      </c>
      <c r="V41" s="37">
        <f t="shared" si="10"/>
        <v>13715.888715558034</v>
      </c>
      <c r="W41" s="37">
        <f t="shared" si="10"/>
        <v>13874.131371648667</v>
      </c>
      <c r="X41" s="37">
        <f t="shared" si="10"/>
        <v>14049.710191454209</v>
      </c>
    </row>
    <row r="42" spans="1:24" ht="15.75">
      <c r="B42" s="20" t="s">
        <v>10</v>
      </c>
      <c r="C42" s="9"/>
      <c r="D42" s="11">
        <f t="shared" ref="D42:X42" si="11">+D10/D36</f>
        <v>21819.5865331936</v>
      </c>
      <c r="E42" s="11">
        <f t="shared" si="11"/>
        <v>21087.315986472746</v>
      </c>
      <c r="F42" s="11">
        <f t="shared" si="11"/>
        <v>20375.675952290811</v>
      </c>
      <c r="G42" s="11">
        <f t="shared" si="11"/>
        <v>19690.006189904201</v>
      </c>
      <c r="H42" s="11">
        <f t="shared" si="11"/>
        <v>19060.935023002621</v>
      </c>
      <c r="I42" s="11">
        <f t="shared" si="11"/>
        <v>18433.095193438232</v>
      </c>
      <c r="J42" s="11">
        <f t="shared" si="11"/>
        <v>17827.248467043588</v>
      </c>
      <c r="K42" s="11">
        <f t="shared" si="11"/>
        <v>17282.786630810657</v>
      </c>
      <c r="L42" s="11">
        <f t="shared" si="11"/>
        <v>16763.785571135639</v>
      </c>
      <c r="M42" s="11">
        <f t="shared" si="11"/>
        <v>16262.739927047265</v>
      </c>
      <c r="N42" s="11">
        <f t="shared" si="11"/>
        <v>15750.855848115629</v>
      </c>
      <c r="O42" s="11">
        <f t="shared" si="11"/>
        <v>15196.673748133659</v>
      </c>
      <c r="P42" s="11">
        <f t="shared" si="11"/>
        <v>14654.822355633434</v>
      </c>
      <c r="Q42" s="11">
        <f t="shared" si="11"/>
        <v>14128.019706412608</v>
      </c>
      <c r="R42" s="11">
        <f t="shared" si="11"/>
        <v>13660.775057424447</v>
      </c>
      <c r="S42" s="11">
        <f t="shared" si="11"/>
        <v>13167.128031852133</v>
      </c>
      <c r="T42" s="11">
        <f t="shared" si="11"/>
        <v>12688.202247774516</v>
      </c>
      <c r="U42" s="11">
        <f t="shared" si="11"/>
        <v>12236.954625122447</v>
      </c>
      <c r="V42" s="11">
        <f t="shared" si="11"/>
        <v>11812.506261024248</v>
      </c>
      <c r="W42" s="11">
        <f t="shared" si="11"/>
        <v>11414.744448336132</v>
      </c>
      <c r="X42" s="11">
        <f t="shared" si="11"/>
        <v>11012.438525877104</v>
      </c>
    </row>
    <row r="43" spans="1:24" ht="15.75">
      <c r="B43" s="26" t="s">
        <v>32</v>
      </c>
      <c r="C43" s="9"/>
      <c r="D43" s="11">
        <f t="shared" ref="D43:X43" si="12">+D11/D36</f>
        <v>12138.638997708069</v>
      </c>
      <c r="E43" s="11">
        <f t="shared" si="12"/>
        <v>11729.392555146918</v>
      </c>
      <c r="F43" s="11">
        <f t="shared" si="12"/>
        <v>11333.888602311405</v>
      </c>
      <c r="G43" s="11">
        <f t="shared" si="12"/>
        <v>10956.002338487311</v>
      </c>
      <c r="H43" s="11">
        <f t="shared" si="12"/>
        <v>10623.388327367209</v>
      </c>
      <c r="I43" s="11">
        <f t="shared" si="12"/>
        <v>10282.64948815748</v>
      </c>
      <c r="J43" s="11">
        <f t="shared" si="12"/>
        <v>9947.3320008579776</v>
      </c>
      <c r="K43" s="11">
        <f t="shared" si="12"/>
        <v>9655.1999067516645</v>
      </c>
      <c r="L43" s="11">
        <f t="shared" si="12"/>
        <v>9374.137123840077</v>
      </c>
      <c r="M43" s="11">
        <f t="shared" si="12"/>
        <v>9104.6471485941893</v>
      </c>
      <c r="N43" s="11">
        <f t="shared" si="12"/>
        <v>8828.5810995635238</v>
      </c>
      <c r="O43" s="11">
        <f t="shared" si="12"/>
        <v>8513.3283979911866</v>
      </c>
      <c r="P43" s="11">
        <f t="shared" si="12"/>
        <v>8200.8089770002098</v>
      </c>
      <c r="Q43" s="11">
        <f t="shared" si="12"/>
        <v>7903.6767360989397</v>
      </c>
      <c r="R43" s="11">
        <f t="shared" si="12"/>
        <v>7691.8944763215122</v>
      </c>
      <c r="S43" s="11">
        <f t="shared" si="12"/>
        <v>7445.210669356662</v>
      </c>
      <c r="T43" s="11">
        <f t="shared" si="12"/>
        <v>7204.7541082131766</v>
      </c>
      <c r="U43" s="11">
        <f t="shared" si="12"/>
        <v>6976.7072353124095</v>
      </c>
      <c r="V43" s="11">
        <f t="shared" si="12"/>
        <v>6765.8434085914123</v>
      </c>
      <c r="W43" s="11">
        <f t="shared" si="12"/>
        <v>6569.747696831193</v>
      </c>
      <c r="X43" s="11">
        <f t="shared" si="12"/>
        <v>6363.0957228744082</v>
      </c>
    </row>
    <row r="44" spans="1:24" ht="15.75">
      <c r="B44" s="26" t="s">
        <v>33</v>
      </c>
      <c r="C44" s="9"/>
      <c r="D44" s="11">
        <f t="shared" ref="D44:X44" si="13">+D12/D36</f>
        <v>9680.9475354855294</v>
      </c>
      <c r="E44" s="11">
        <f t="shared" si="13"/>
        <v>9357.9234313258294</v>
      </c>
      <c r="F44" s="11">
        <f t="shared" si="13"/>
        <v>9041.7873499794059</v>
      </c>
      <c r="G44" s="11">
        <f t="shared" si="13"/>
        <v>8734.0038514168918</v>
      </c>
      <c r="H44" s="11">
        <f t="shared" si="13"/>
        <v>8437.5466956354121</v>
      </c>
      <c r="I44" s="11">
        <f t="shared" si="13"/>
        <v>8150.4457052807511</v>
      </c>
      <c r="J44" s="11">
        <f t="shared" si="13"/>
        <v>7879.9164661856075</v>
      </c>
      <c r="K44" s="11">
        <f t="shared" si="13"/>
        <v>7627.5867240589896</v>
      </c>
      <c r="L44" s="11">
        <f t="shared" si="13"/>
        <v>7389.6484472955617</v>
      </c>
      <c r="M44" s="11">
        <f t="shared" si="13"/>
        <v>7158.0927784530741</v>
      </c>
      <c r="N44" s="11">
        <f t="shared" si="13"/>
        <v>6922.2747485521022</v>
      </c>
      <c r="O44" s="11">
        <f t="shared" si="13"/>
        <v>6683.3453501424719</v>
      </c>
      <c r="P44" s="11">
        <f t="shared" si="13"/>
        <v>6454.0133786332253</v>
      </c>
      <c r="Q44" s="11">
        <f t="shared" si="13"/>
        <v>6224.3429703136671</v>
      </c>
      <c r="R44" s="11">
        <f t="shared" si="13"/>
        <v>5968.8805811029342</v>
      </c>
      <c r="S44" s="11">
        <f t="shared" si="13"/>
        <v>5721.9173624954719</v>
      </c>
      <c r="T44" s="11">
        <f t="shared" si="13"/>
        <v>5483.4481395613411</v>
      </c>
      <c r="U44" s="11">
        <f t="shared" si="13"/>
        <v>5260.2473898100379</v>
      </c>
      <c r="V44" s="11">
        <f t="shared" si="13"/>
        <v>5046.6628524328362</v>
      </c>
      <c r="W44" s="11">
        <f t="shared" si="13"/>
        <v>4844.9967515049393</v>
      </c>
      <c r="X44" s="11">
        <f t="shared" si="13"/>
        <v>4649.3428030026953</v>
      </c>
    </row>
    <row r="45" spans="1:24" ht="15.75">
      <c r="B45" s="10" t="s">
        <v>31</v>
      </c>
      <c r="C45" s="9"/>
      <c r="D45" s="11">
        <f t="shared" ref="D45:X45" si="14">+D13/D36</f>
        <v>1476.9553836520929</v>
      </c>
      <c r="E45" s="11">
        <f t="shared" si="14"/>
        <v>1456.6896730596745</v>
      </c>
      <c r="F45" s="11">
        <f t="shared" si="14"/>
        <v>1432.2326916590198</v>
      </c>
      <c r="G45" s="11">
        <f t="shared" si="14"/>
        <v>1406.3119502203481</v>
      </c>
      <c r="H45" s="11">
        <f t="shared" si="14"/>
        <v>1405.184841466883</v>
      </c>
      <c r="I45" s="11">
        <f t="shared" si="14"/>
        <v>1375.5957622513502</v>
      </c>
      <c r="J45" s="11">
        <f t="shared" si="14"/>
        <v>1331.7222038054297</v>
      </c>
      <c r="K45" s="11">
        <f t="shared" si="14"/>
        <v>1314.3408444816307</v>
      </c>
      <c r="L45" s="11">
        <f t="shared" si="14"/>
        <v>1296.3682811106</v>
      </c>
      <c r="M45" s="11">
        <f t="shared" si="14"/>
        <v>1283.8737112696533</v>
      </c>
      <c r="N45" s="11">
        <f t="shared" si="14"/>
        <v>1261.9948824859528</v>
      </c>
      <c r="O45" s="11">
        <f t="shared" si="14"/>
        <v>1197.9418032592173</v>
      </c>
      <c r="P45" s="11">
        <f t="shared" si="14"/>
        <v>1133.104911558574</v>
      </c>
      <c r="Q45" s="11">
        <f t="shared" si="14"/>
        <v>1078.1700749947552</v>
      </c>
      <c r="R45" s="11">
        <f t="shared" si="14"/>
        <v>1100.6457539626701</v>
      </c>
      <c r="S45" s="11">
        <f t="shared" si="14"/>
        <v>1078.9290750961359</v>
      </c>
      <c r="T45" s="11">
        <f t="shared" si="14"/>
        <v>1054.1261108173285</v>
      </c>
      <c r="U45" s="11">
        <f t="shared" si="14"/>
        <v>1033.6789336978434</v>
      </c>
      <c r="V45" s="11">
        <f t="shared" si="14"/>
        <v>1022.9899558116772</v>
      </c>
      <c r="W45" s="11">
        <f t="shared" si="14"/>
        <v>1020.4053724897843</v>
      </c>
      <c r="X45" s="11">
        <f t="shared" si="14"/>
        <v>1001.1720969762943</v>
      </c>
    </row>
    <row r="46" spans="1:24" ht="15.75">
      <c r="B46" s="10" t="s">
        <v>11</v>
      </c>
      <c r="C46" s="9"/>
      <c r="D46" s="11">
        <f t="shared" ref="D46:X46" si="15">+D16/D36</f>
        <v>10661.683614055975</v>
      </c>
      <c r="E46" s="11">
        <f t="shared" si="15"/>
        <v>10272.702882087244</v>
      </c>
      <c r="F46" s="11">
        <f t="shared" si="15"/>
        <v>9901.6559106523855</v>
      </c>
      <c r="G46" s="11">
        <f t="shared" si="15"/>
        <v>9549.6903882669631</v>
      </c>
      <c r="H46" s="11">
        <f t="shared" si="15"/>
        <v>9218.203485900327</v>
      </c>
      <c r="I46" s="11">
        <f t="shared" si="15"/>
        <v>8907.0537259061311</v>
      </c>
      <c r="J46" s="11">
        <f t="shared" si="15"/>
        <v>8615.6097970525479</v>
      </c>
      <c r="K46" s="11">
        <f t="shared" si="15"/>
        <v>8340.859062270034</v>
      </c>
      <c r="L46" s="11">
        <f t="shared" si="15"/>
        <v>8077.768842729477</v>
      </c>
      <c r="M46" s="11">
        <f t="shared" si="15"/>
        <v>7820.7734373245366</v>
      </c>
      <c r="N46" s="11">
        <f t="shared" si="15"/>
        <v>7566.5862170775717</v>
      </c>
      <c r="O46" s="11">
        <f t="shared" si="15"/>
        <v>7315.3865947319691</v>
      </c>
      <c r="P46" s="11">
        <f t="shared" si="15"/>
        <v>7067.7040654416342</v>
      </c>
      <c r="Q46" s="11">
        <f t="shared" si="15"/>
        <v>6825.5066611041848</v>
      </c>
      <c r="R46" s="11">
        <f t="shared" si="15"/>
        <v>6591.2487223588414</v>
      </c>
      <c r="S46" s="11">
        <f t="shared" si="15"/>
        <v>6366.2815942605257</v>
      </c>
      <c r="T46" s="11">
        <f t="shared" si="15"/>
        <v>6150.6279973958481</v>
      </c>
      <c r="U46" s="11">
        <f t="shared" si="15"/>
        <v>5943.0283016145659</v>
      </c>
      <c r="V46" s="11">
        <f t="shared" si="15"/>
        <v>5742.8534527797347</v>
      </c>
      <c r="W46" s="11">
        <f t="shared" si="15"/>
        <v>5549.342324341409</v>
      </c>
      <c r="X46" s="11">
        <f t="shared" si="15"/>
        <v>5361.9236258981136</v>
      </c>
    </row>
    <row r="47" spans="1:24" ht="15.75">
      <c r="B47" s="10" t="s">
        <v>12</v>
      </c>
      <c r="C47" s="9"/>
      <c r="D47" s="11">
        <f t="shared" ref="D47:X47" si="16">+D19/D36</f>
        <v>9680.9475354855294</v>
      </c>
      <c r="E47" s="11">
        <f t="shared" si="16"/>
        <v>9357.9234313258294</v>
      </c>
      <c r="F47" s="11">
        <f t="shared" si="16"/>
        <v>9041.7873499794059</v>
      </c>
      <c r="G47" s="11">
        <f t="shared" si="16"/>
        <v>8734.0038514168918</v>
      </c>
      <c r="H47" s="11">
        <f t="shared" si="16"/>
        <v>8437.5466956354121</v>
      </c>
      <c r="I47" s="11">
        <f t="shared" si="16"/>
        <v>8150.4457052807511</v>
      </c>
      <c r="J47" s="11">
        <f t="shared" si="16"/>
        <v>7879.9164661856075</v>
      </c>
      <c r="K47" s="11">
        <f t="shared" si="16"/>
        <v>7627.5867240589896</v>
      </c>
      <c r="L47" s="11">
        <f t="shared" si="16"/>
        <v>7389.6484472955617</v>
      </c>
      <c r="M47" s="11">
        <f t="shared" si="16"/>
        <v>7158.0927784530741</v>
      </c>
      <c r="N47" s="11">
        <f t="shared" si="16"/>
        <v>6922.2747485521022</v>
      </c>
      <c r="O47" s="11">
        <f t="shared" si="16"/>
        <v>6683.3453501424719</v>
      </c>
      <c r="P47" s="11">
        <f t="shared" si="16"/>
        <v>6454.0133786332253</v>
      </c>
      <c r="Q47" s="11">
        <f t="shared" si="16"/>
        <v>6224.3429703136671</v>
      </c>
      <c r="R47" s="11">
        <f t="shared" si="16"/>
        <v>5968.8805811029342</v>
      </c>
      <c r="S47" s="11">
        <f t="shared" si="16"/>
        <v>5721.9173624954719</v>
      </c>
      <c r="T47" s="11">
        <f t="shared" si="16"/>
        <v>5483.4481395613411</v>
      </c>
      <c r="U47" s="11">
        <f t="shared" si="16"/>
        <v>5260.2473898100379</v>
      </c>
      <c r="V47" s="11">
        <f t="shared" si="16"/>
        <v>5046.6628524328362</v>
      </c>
      <c r="W47" s="11">
        <f t="shared" si="16"/>
        <v>4844.9967515049393</v>
      </c>
      <c r="X47" s="11">
        <f t="shared" si="16"/>
        <v>4649.3428030026953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2208.3097150187632</v>
      </c>
      <c r="E50" s="11">
        <f t="shared" ref="E50:X50" si="18">+E35/E36</f>
        <v>2267.6215686125629</v>
      </c>
      <c r="F50" s="11">
        <f t="shared" si="18"/>
        <v>2297.7303166818224</v>
      </c>
      <c r="G50" s="11">
        <f t="shared" si="18"/>
        <v>2295.6299926125439</v>
      </c>
      <c r="H50" s="11">
        <f t="shared" si="18"/>
        <v>2356.1871428059967</v>
      </c>
      <c r="I50" s="11">
        <f t="shared" si="18"/>
        <v>2352.9793985790507</v>
      </c>
      <c r="J50" s="11">
        <f t="shared" si="18"/>
        <v>2367.9883070863043</v>
      </c>
      <c r="K50" s="11">
        <f t="shared" si="18"/>
        <v>2424.1676739278464</v>
      </c>
      <c r="L50" s="11">
        <f t="shared" si="18"/>
        <v>2437.0409729374501</v>
      </c>
      <c r="M50" s="11">
        <f t="shared" si="18"/>
        <v>2267.5213747926982</v>
      </c>
      <c r="N50" s="11">
        <f t="shared" si="18"/>
        <v>2324.0783747781329</v>
      </c>
      <c r="O50" s="11">
        <f t="shared" si="18"/>
        <v>2394.4480293021129</v>
      </c>
      <c r="P50" s="11">
        <f t="shared" si="18"/>
        <v>2434.7460819599823</v>
      </c>
      <c r="Q50" s="11">
        <f t="shared" si="18"/>
        <v>2471.7447499593759</v>
      </c>
      <c r="R50" s="11">
        <f t="shared" si="18"/>
        <v>2644.8714861615495</v>
      </c>
      <c r="S50" s="11">
        <f t="shared" si="18"/>
        <v>2751.4731050060914</v>
      </c>
      <c r="T50" s="11">
        <f t="shared" si="18"/>
        <v>2837.135700706126</v>
      </c>
      <c r="U50" s="11">
        <f t="shared" si="18"/>
        <v>2851.0498509739155</v>
      </c>
      <c r="V50" s="11">
        <f t="shared" si="18"/>
        <v>3012.4846606181113</v>
      </c>
      <c r="W50" s="11">
        <f t="shared" si="18"/>
        <v>2979.9637300615318</v>
      </c>
      <c r="X50" s="11">
        <f t="shared" si="18"/>
        <v>3032.1263173240004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-1.4958804461991049</v>
      </c>
      <c r="F53" s="32">
        <f>IFERROR(((F39/$D39)-1)*100,0)</f>
        <v>-2.8446762262169689</v>
      </c>
      <c r="G53" s="32">
        <f>IFERROR(((G39/$D39)-1)*100,0)</f>
        <v>-4.1180526948610741</v>
      </c>
      <c r="H53" s="32">
        <f t="shared" ref="H53:X53" si="19">IFERROR(((H39/$D39)-1)*100,0)</f>
        <v>-5.209808248140213</v>
      </c>
      <c r="I53" s="32">
        <f t="shared" si="19"/>
        <v>-6.3283425970993683</v>
      </c>
      <c r="J53" s="32">
        <f t="shared" si="19"/>
        <v>-7.5598271257884768</v>
      </c>
      <c r="K53" s="32">
        <f t="shared" si="19"/>
        <v>-8.6383399708507937</v>
      </c>
      <c r="L53" s="32">
        <f t="shared" si="19"/>
        <v>-9.6191353127455415</v>
      </c>
      <c r="M53" s="32">
        <f t="shared" si="19"/>
        <v>-10.857073068968381</v>
      </c>
      <c r="N53" s="32">
        <f t="shared" si="19"/>
        <v>-12.070617041888932</v>
      </c>
      <c r="O53" s="32">
        <f t="shared" si="19"/>
        <v>-12.697720194220331</v>
      </c>
      <c r="P53" s="32">
        <f t="shared" si="19"/>
        <v>-13.473161966881452</v>
      </c>
      <c r="Q53" s="32">
        <f t="shared" si="19"/>
        <v>-14.245592680345842</v>
      </c>
      <c r="R53" s="32">
        <f t="shared" si="19"/>
        <v>-15.45826544249147</v>
      </c>
      <c r="S53" s="32">
        <f t="shared" si="19"/>
        <v>-16.123151665103354</v>
      </c>
      <c r="T53" s="32">
        <f t="shared" si="19"/>
        <v>-16.426542526648124</v>
      </c>
      <c r="U53" s="32">
        <f t="shared" si="19"/>
        <v>-16.936646942168021</v>
      </c>
      <c r="V53" s="32">
        <f t="shared" si="19"/>
        <v>-17.238560236768173</v>
      </c>
      <c r="W53" s="32">
        <f t="shared" si="19"/>
        <v>-17.362475623367857</v>
      </c>
      <c r="X53" s="32">
        <f t="shared" si="19"/>
        <v>-17.269114934428963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-0.13057241197844682</v>
      </c>
      <c r="F54" s="32">
        <f t="shared" ref="F54:I54" si="21">IFERROR(((F40/$D40)-1)*100,0)</f>
        <v>7.7548791990689203E-2</v>
      </c>
      <c r="G54" s="32">
        <f t="shared" si="21"/>
        <v>0.28627411854711404</v>
      </c>
      <c r="H54" s="32">
        <f t="shared" si="21"/>
        <v>0.86678230225931685</v>
      </c>
      <c r="I54" s="32">
        <f t="shared" si="21"/>
        <v>1.2797669224245078</v>
      </c>
      <c r="J54" s="32">
        <f t="shared" ref="J54:X54" si="22">IFERROR(((J40/$D40)-1)*100,0)</f>
        <v>1.4258868681594983</v>
      </c>
      <c r="K54" s="32">
        <f t="shared" si="22"/>
        <v>1.731271751522967</v>
      </c>
      <c r="L54" s="32">
        <f t="shared" si="22"/>
        <v>2.2173453095934992</v>
      </c>
      <c r="M54" s="32">
        <f t="shared" si="22"/>
        <v>0.92800869811424658</v>
      </c>
      <c r="N54" s="32">
        <f t="shared" si="22"/>
        <v>0.11301645115462389</v>
      </c>
      <c r="O54" s="32">
        <f t="shared" si="22"/>
        <v>0.31301575317994601</v>
      </c>
      <c r="P54" s="32">
        <f t="shared" si="22"/>
        <v>1.4448141541682835</v>
      </c>
      <c r="Q54" s="32">
        <f t="shared" si="22"/>
        <v>2.3760908874758346</v>
      </c>
      <c r="R54" s="32">
        <f t="shared" si="22"/>
        <v>3.4914728277262164</v>
      </c>
      <c r="S54" s="32">
        <f t="shared" si="22"/>
        <v>5.2177855036812826</v>
      </c>
      <c r="T54" s="32">
        <f t="shared" si="22"/>
        <v>7.0675380040372104</v>
      </c>
      <c r="U54" s="32">
        <f t="shared" si="22"/>
        <v>8.9342500535176903</v>
      </c>
      <c r="V54" s="32">
        <f t="shared" si="22"/>
        <v>11.85395623940655</v>
      </c>
      <c r="W54" s="32">
        <f t="shared" si="22"/>
        <v>14.157901278945872</v>
      </c>
      <c r="X54" s="39">
        <f t="shared" si="22"/>
        <v>17.421289470983247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0.98257671408712444</v>
      </c>
      <c r="F55" s="32">
        <f t="shared" ref="F55:I55" si="23">IFERROR(((F41/$D41)-1)*100,0)</f>
        <v>2.0773853861719482</v>
      </c>
      <c r="G55" s="32">
        <f t="shared" si="23"/>
        <v>3.2188445916862429</v>
      </c>
      <c r="H55" s="32">
        <f t="shared" si="23"/>
        <v>4.2689207354748016</v>
      </c>
      <c r="I55" s="32">
        <f t="shared" si="23"/>
        <v>5.3291358258792387</v>
      </c>
      <c r="J55" s="32">
        <f t="shared" ref="J55:X55" si="24">IFERROR(((J41/$D41)-1)*100,0)</f>
        <v>5.9895712303913662</v>
      </c>
      <c r="K55" s="32">
        <f t="shared" si="24"/>
        <v>6.5631017396486913</v>
      </c>
      <c r="L55" s="32">
        <f t="shared" si="24"/>
        <v>7.1426943299926382</v>
      </c>
      <c r="M55" s="32">
        <f t="shared" si="24"/>
        <v>7.8823233376980717</v>
      </c>
      <c r="N55" s="32">
        <f t="shared" si="24"/>
        <v>8.4740291765339038</v>
      </c>
      <c r="O55" s="32">
        <f t="shared" si="24"/>
        <v>10.790606568714377</v>
      </c>
      <c r="P55" s="32">
        <f t="shared" si="24"/>
        <v>11.842931430924075</v>
      </c>
      <c r="Q55" s="32">
        <f t="shared" si="24"/>
        <v>12.916653172553506</v>
      </c>
      <c r="R55" s="32">
        <f t="shared" si="24"/>
        <v>11.813532368453039</v>
      </c>
      <c r="S55" s="32">
        <f t="shared" si="24"/>
        <v>12.442320480823721</v>
      </c>
      <c r="T55" s="32">
        <f t="shared" si="24"/>
        <v>14.13529462733576</v>
      </c>
      <c r="U55" s="32">
        <f t="shared" si="24"/>
        <v>14.856159453691141</v>
      </c>
      <c r="V55" s="32">
        <f t="shared" si="24"/>
        <v>15.363140532958042</v>
      </c>
      <c r="W55" s="32">
        <f t="shared" si="24"/>
        <v>16.694105675026094</v>
      </c>
      <c r="X55" s="32">
        <f t="shared" si="24"/>
        <v>18.170883774053827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-3.3560239356821397</v>
      </c>
      <c r="F56" s="32">
        <f t="shared" ref="F56:I56" si="25">IFERROR(((F42/$D42)-1)*100,0)</f>
        <v>-6.6174974429795146</v>
      </c>
      <c r="G56" s="32">
        <f t="shared" si="25"/>
        <v>-9.7599482008961065</v>
      </c>
      <c r="H56" s="32">
        <f t="shared" si="25"/>
        <v>-12.64300542998058</v>
      </c>
      <c r="I56" s="32">
        <f t="shared" si="25"/>
        <v>-15.520419392932039</v>
      </c>
      <c r="J56" s="32">
        <f t="shared" ref="J56:X56" si="26">IFERROR(((J42/$D42)-1)*100,0)</f>
        <v>-18.297038122498645</v>
      </c>
      <c r="K56" s="32">
        <f t="shared" si="26"/>
        <v>-20.792327551584087</v>
      </c>
      <c r="L56" s="32">
        <f t="shared" si="26"/>
        <v>-23.170929267457453</v>
      </c>
      <c r="M56" s="32">
        <f t="shared" si="26"/>
        <v>-25.467240626639931</v>
      </c>
      <c r="N56" s="32">
        <f t="shared" si="26"/>
        <v>-27.813224947437753</v>
      </c>
      <c r="O56" s="32">
        <f t="shared" si="26"/>
        <v>-30.353062717227331</v>
      </c>
      <c r="P56" s="32">
        <f t="shared" si="26"/>
        <v>-32.83638838279812</v>
      </c>
      <c r="Q56" s="32">
        <f t="shared" si="26"/>
        <v>-35.250745082084855</v>
      </c>
      <c r="R56" s="32">
        <f t="shared" si="26"/>
        <v>-37.392145187340532</v>
      </c>
      <c r="S56" s="32">
        <f t="shared" si="26"/>
        <v>-39.654548394758514</v>
      </c>
      <c r="T56" s="32">
        <f t="shared" si="26"/>
        <v>-41.849483589103464</v>
      </c>
      <c r="U56" s="32">
        <f t="shared" si="26"/>
        <v>-43.917568710540557</v>
      </c>
      <c r="V56" s="32">
        <f t="shared" si="26"/>
        <v>-45.862831804561587</v>
      </c>
      <c r="W56" s="32">
        <f t="shared" si="26"/>
        <v>-47.685789412319238</v>
      </c>
      <c r="X56" s="32">
        <f t="shared" si="26"/>
        <v>-49.529572849035652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-3.3714359792594628</v>
      </c>
      <c r="F57" s="32">
        <f t="shared" ref="F57:I57" si="27">IFERROR(((F43/$D43)-1)*100,0)</f>
        <v>-6.6296591862449405</v>
      </c>
      <c r="G57" s="32">
        <f t="shared" si="27"/>
        <v>-9.7427451252488417</v>
      </c>
      <c r="H57" s="32">
        <f t="shared" si="27"/>
        <v>-12.482871190311851</v>
      </c>
      <c r="I57" s="32">
        <f t="shared" si="27"/>
        <v>-15.289930855518675</v>
      </c>
      <c r="J57" s="32">
        <f t="shared" ref="J57:X57" si="28">IFERROR(((J43/$D43)-1)*100,0)</f>
        <v>-18.052328578713293</v>
      </c>
      <c r="K57" s="32">
        <f t="shared" si="28"/>
        <v>-20.458958301876429</v>
      </c>
      <c r="L57" s="32">
        <f t="shared" si="28"/>
        <v>-22.774397314146711</v>
      </c>
      <c r="M57" s="32">
        <f t="shared" si="28"/>
        <v>-24.994497733120959</v>
      </c>
      <c r="N57" s="32">
        <f t="shared" si="28"/>
        <v>-27.268772872885716</v>
      </c>
      <c r="O57" s="32">
        <f t="shared" si="28"/>
        <v>-29.865873763948226</v>
      </c>
      <c r="P57" s="32">
        <f t="shared" si="28"/>
        <v>-32.440457463570439</v>
      </c>
      <c r="Q57" s="32">
        <f t="shared" si="28"/>
        <v>-34.88827917535685</v>
      </c>
      <c r="R57" s="32">
        <f t="shared" si="28"/>
        <v>-36.632974439936461</v>
      </c>
      <c r="S57" s="32">
        <f t="shared" si="28"/>
        <v>-38.665194090025956</v>
      </c>
      <c r="T57" s="32">
        <f t="shared" si="28"/>
        <v>-40.646112718456109</v>
      </c>
      <c r="U57" s="32">
        <f t="shared" si="28"/>
        <v>-42.524798400959931</v>
      </c>
      <c r="V57" s="32">
        <f t="shared" si="28"/>
        <v>-44.261927470873054</v>
      </c>
      <c r="W57" s="32">
        <f t="shared" si="28"/>
        <v>-45.877394507970401</v>
      </c>
      <c r="X57" s="32">
        <f t="shared" si="28"/>
        <v>-47.579825678349586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-3.3366992536180473</v>
      </c>
      <c r="F58" s="32">
        <f t="shared" ref="F58:I58" si="29">IFERROR(((F44/$D44)-1)*100,0)</f>
        <v>-6.6022482113789032</v>
      </c>
      <c r="G58" s="32">
        <f t="shared" si="29"/>
        <v>-9.7815186023642262</v>
      </c>
      <c r="H58" s="32">
        <f t="shared" si="29"/>
        <v>-12.843792772271822</v>
      </c>
      <c r="I58" s="32">
        <f t="shared" si="29"/>
        <v>-15.80942180085907</v>
      </c>
      <c r="J58" s="32">
        <f t="shared" ref="J58:X58" si="30">IFERROR(((J44/$D44)-1)*100,0)</f>
        <v>-18.603871807984074</v>
      </c>
      <c r="K58" s="32">
        <f t="shared" si="30"/>
        <v>-21.21032888464628</v>
      </c>
      <c r="L58" s="32">
        <f t="shared" si="30"/>
        <v>-23.668128349949292</v>
      </c>
      <c r="M58" s="32">
        <f t="shared" si="30"/>
        <v>-26.059998236587145</v>
      </c>
      <c r="N58" s="32">
        <f t="shared" si="30"/>
        <v>-28.49589646903371</v>
      </c>
      <c r="O58" s="32">
        <f t="shared" si="30"/>
        <v>-30.963933792176245</v>
      </c>
      <c r="P58" s="32">
        <f t="shared" si="30"/>
        <v>-33.332833847347807</v>
      </c>
      <c r="Q58" s="32">
        <f t="shared" si="30"/>
        <v>-35.705229808359896</v>
      </c>
      <c r="R58" s="32">
        <f t="shared" si="30"/>
        <v>-38.344045774197291</v>
      </c>
      <c r="S58" s="32">
        <f t="shared" si="30"/>
        <v>-40.895068984499972</v>
      </c>
      <c r="T58" s="32">
        <f t="shared" si="30"/>
        <v>-43.358352894055542</v>
      </c>
      <c r="U58" s="32">
        <f t="shared" si="30"/>
        <v>-45.663920080874398</v>
      </c>
      <c r="V58" s="32">
        <f t="shared" si="30"/>
        <v>-47.870155953905488</v>
      </c>
      <c r="W58" s="32">
        <f t="shared" si="30"/>
        <v>-49.953279534409255</v>
      </c>
      <c r="X58" s="32">
        <f t="shared" si="30"/>
        <v>-51.974300181252694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-1.3721274736347877</v>
      </c>
      <c r="F59" s="32">
        <f t="shared" ref="F59:I59" si="31">IFERROR(((F45/$D45)-1)*100,0)</f>
        <v>-3.0280327007906283</v>
      </c>
      <c r="G59" s="32">
        <f t="shared" si="31"/>
        <v>-4.7830445126286421</v>
      </c>
      <c r="H59" s="32">
        <f t="shared" si="31"/>
        <v>-4.8593574985143935</v>
      </c>
      <c r="I59" s="32">
        <f t="shared" si="31"/>
        <v>-6.8627409143605327</v>
      </c>
      <c r="J59" s="32">
        <f t="shared" ref="J59:X59" si="32">IFERROR(((J45/$D45)-1)*100,0)</f>
        <v>-9.8332814554995309</v>
      </c>
      <c r="K59" s="32">
        <f t="shared" si="32"/>
        <v>-11.010118583837137</v>
      </c>
      <c r="L59" s="32">
        <f t="shared" si="32"/>
        <v>-12.226984277273967</v>
      </c>
      <c r="M59" s="32">
        <f t="shared" si="32"/>
        <v>-13.072952271923288</v>
      </c>
      <c r="N59" s="32">
        <f t="shared" si="32"/>
        <v>-14.554298900661689</v>
      </c>
      <c r="O59" s="32">
        <f t="shared" si="32"/>
        <v>-18.891131274592333</v>
      </c>
      <c r="P59" s="32">
        <f t="shared" si="32"/>
        <v>-23.281033123916984</v>
      </c>
      <c r="Q59" s="32">
        <f t="shared" si="32"/>
        <v>-27.000497988724238</v>
      </c>
      <c r="R59" s="32">
        <f t="shared" si="32"/>
        <v>-25.478740512723917</v>
      </c>
      <c r="S59" s="32">
        <f t="shared" si="32"/>
        <v>-26.949108480971883</v>
      </c>
      <c r="T59" s="32">
        <f t="shared" si="32"/>
        <v>-28.628439119753722</v>
      </c>
      <c r="U59" s="32">
        <f t="shared" si="32"/>
        <v>-30.01285312073221</v>
      </c>
      <c r="V59" s="32">
        <f t="shared" si="32"/>
        <v>-30.736570167603006</v>
      </c>
      <c r="W59" s="32">
        <f t="shared" si="32"/>
        <v>-30.911564168809857</v>
      </c>
      <c r="X59" s="32">
        <f t="shared" si="32"/>
        <v>-32.213788713056523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-3.6483987524813966</v>
      </c>
      <c r="F60" s="32">
        <f t="shared" ref="F60:I60" si="33">IFERROR(((F46/$D46)-1)*100,0)</f>
        <v>-7.1285899199034279</v>
      </c>
      <c r="G60" s="32">
        <f t="shared" si="33"/>
        <v>-10.429808893625403</v>
      </c>
      <c r="H60" s="32">
        <f t="shared" si="33"/>
        <v>-13.538951073849315</v>
      </c>
      <c r="I60" s="32">
        <f t="shared" si="33"/>
        <v>-16.457343433419879</v>
      </c>
      <c r="J60" s="32">
        <f t="shared" ref="J60:X60" si="34">IFERROR(((J46/$D46)-1)*100,0)</f>
        <v>-19.190907281341175</v>
      </c>
      <c r="K60" s="32">
        <f t="shared" si="34"/>
        <v>-21.767899290560933</v>
      </c>
      <c r="L60" s="32">
        <f t="shared" si="34"/>
        <v>-24.235522876705506</v>
      </c>
      <c r="M60" s="32">
        <f t="shared" si="34"/>
        <v>-26.645980874784982</v>
      </c>
      <c r="N60" s="32">
        <f t="shared" si="34"/>
        <v>-29.030099832431155</v>
      </c>
      <c r="O60" s="32">
        <f t="shared" si="34"/>
        <v>-31.38619696904502</v>
      </c>
      <c r="P60" s="32">
        <f t="shared" si="34"/>
        <v>-33.709305947478775</v>
      </c>
      <c r="Q60" s="32">
        <f t="shared" si="34"/>
        <v>-35.980967845400279</v>
      </c>
      <c r="R60" s="32">
        <f t="shared" si="34"/>
        <v>-38.178162465174083</v>
      </c>
      <c r="S60" s="32">
        <f t="shared" si="34"/>
        <v>-40.288215025744599</v>
      </c>
      <c r="T60" s="32">
        <f t="shared" si="34"/>
        <v>-42.310912422057953</v>
      </c>
      <c r="U60" s="32">
        <f t="shared" si="34"/>
        <v>-44.258069206072726</v>
      </c>
      <c r="V60" s="32">
        <f t="shared" si="34"/>
        <v>-46.135585516638614</v>
      </c>
      <c r="W60" s="32">
        <f t="shared" si="34"/>
        <v>-47.950600250176642</v>
      </c>
      <c r="X60" s="32">
        <f t="shared" si="34"/>
        <v>-49.70847175741411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-3.3366992536180473</v>
      </c>
      <c r="F61" s="32">
        <f t="shared" ref="F61:I61" si="36">IFERROR(((F47/$D47)-1)*100,0)</f>
        <v>-6.6022482113789032</v>
      </c>
      <c r="G61" s="32">
        <f t="shared" si="36"/>
        <v>-9.7815186023642262</v>
      </c>
      <c r="H61" s="32">
        <f t="shared" si="36"/>
        <v>-12.843792772271822</v>
      </c>
      <c r="I61" s="32">
        <f t="shared" si="36"/>
        <v>-15.80942180085907</v>
      </c>
      <c r="J61" s="32">
        <f t="shared" ref="J61:X61" si="37">IFERROR(((J47/$D47)-1)*100,0)</f>
        <v>-18.603871807984074</v>
      </c>
      <c r="K61" s="32">
        <f t="shared" si="37"/>
        <v>-21.21032888464628</v>
      </c>
      <c r="L61" s="32">
        <f t="shared" si="37"/>
        <v>-23.668128349949292</v>
      </c>
      <c r="M61" s="32">
        <f t="shared" si="37"/>
        <v>-26.059998236587145</v>
      </c>
      <c r="N61" s="32">
        <f t="shared" si="37"/>
        <v>-28.49589646903371</v>
      </c>
      <c r="O61" s="32">
        <f t="shared" si="37"/>
        <v>-30.963933792176245</v>
      </c>
      <c r="P61" s="32">
        <f t="shared" si="37"/>
        <v>-33.332833847347807</v>
      </c>
      <c r="Q61" s="32">
        <f t="shared" si="37"/>
        <v>-35.705229808359896</v>
      </c>
      <c r="R61" s="32">
        <f t="shared" si="37"/>
        <v>-38.344045774197291</v>
      </c>
      <c r="S61" s="32">
        <f t="shared" si="37"/>
        <v>-40.895068984499972</v>
      </c>
      <c r="T61" s="32">
        <f t="shared" si="37"/>
        <v>-43.358352894055542</v>
      </c>
      <c r="U61" s="32">
        <f t="shared" si="37"/>
        <v>-45.663920080874398</v>
      </c>
      <c r="V61" s="32">
        <f t="shared" si="37"/>
        <v>-47.870155953905488</v>
      </c>
      <c r="W61" s="32">
        <f t="shared" si="37"/>
        <v>-49.953279534409255</v>
      </c>
      <c r="X61" s="32">
        <f t="shared" si="37"/>
        <v>-51.974300181252694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2.6858485107599916</v>
      </c>
      <c r="F64" s="32">
        <f t="shared" ref="F64:I64" si="41">IFERROR(((F50/$D50)-1)*100,0)</f>
        <v>4.0492780996663535</v>
      </c>
      <c r="G64" s="32">
        <f t="shared" si="41"/>
        <v>3.9541680679985092</v>
      </c>
      <c r="H64" s="32">
        <f t="shared" si="41"/>
        <v>6.6964079712875435</v>
      </c>
      <c r="I64" s="32">
        <f t="shared" si="41"/>
        <v>6.5511500753896001</v>
      </c>
      <c r="J64" s="32">
        <f t="shared" ref="J64:X64" si="42">IFERROR(((J50/$D50)-1)*100,0)</f>
        <v>7.2308060314893119</v>
      </c>
      <c r="K64" s="32">
        <f t="shared" si="42"/>
        <v>9.7748045684456599</v>
      </c>
      <c r="L64" s="32">
        <f t="shared" si="42"/>
        <v>10.357752645069684</v>
      </c>
      <c r="M64" s="32">
        <f t="shared" si="42"/>
        <v>2.6813113835996383</v>
      </c>
      <c r="N64" s="32">
        <f t="shared" si="42"/>
        <v>5.2424104722279097</v>
      </c>
      <c r="O64" s="32">
        <f t="shared" si="42"/>
        <v>8.428994946561108</v>
      </c>
      <c r="P64" s="32">
        <f t="shared" si="42"/>
        <v>10.253831942196356</v>
      </c>
      <c r="Q64" s="32">
        <f t="shared" si="42"/>
        <v>11.929261242161161</v>
      </c>
      <c r="R64" s="32">
        <f t="shared" si="42"/>
        <v>19.769046351321109</v>
      </c>
      <c r="S64" s="32">
        <f t="shared" si="42"/>
        <v>24.596341097141483</v>
      </c>
      <c r="T64" s="32">
        <f t="shared" si="42"/>
        <v>28.475443521834976</v>
      </c>
      <c r="U64" s="32">
        <f t="shared" si="42"/>
        <v>29.105524989717814</v>
      </c>
      <c r="V64" s="32">
        <f t="shared" si="42"/>
        <v>36.415858705422366</v>
      </c>
      <c r="W64" s="32">
        <f t="shared" si="42"/>
        <v>34.943197043183424</v>
      </c>
      <c r="X64" s="32">
        <f t="shared" si="42"/>
        <v>37.305301729301931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22.783920622957048</v>
      </c>
      <c r="D67" s="30">
        <f>(D8/D7)*100</f>
        <v>19.460503773262097</v>
      </c>
      <c r="E67" s="30">
        <f t="shared" ref="E67:X67" si="43">(E8/E7)*100</f>
        <v>19.730234443126157</v>
      </c>
      <c r="F67" s="30">
        <f t="shared" si="43"/>
        <v>20.045834239820604</v>
      </c>
      <c r="G67" s="30">
        <f t="shared" si="43"/>
        <v>20.354419895952439</v>
      </c>
      <c r="H67" s="30">
        <f t="shared" si="43"/>
        <v>20.708032775462883</v>
      </c>
      <c r="I67" s="30">
        <f t="shared" si="43"/>
        <v>21.041106146670092</v>
      </c>
      <c r="J67" s="30">
        <f t="shared" si="43"/>
        <v>21.352176145214806</v>
      </c>
      <c r="K67" s="30">
        <f t="shared" si="43"/>
        <v>21.669284436684077</v>
      </c>
      <c r="L67" s="30">
        <f t="shared" si="43"/>
        <v>22.00909496687629</v>
      </c>
      <c r="M67" s="30">
        <f t="shared" si="43"/>
        <v>22.033266818993738</v>
      </c>
      <c r="N67" s="30">
        <f t="shared" si="43"/>
        <v>22.156981760334624</v>
      </c>
      <c r="O67" s="30">
        <f t="shared" si="43"/>
        <v>22.36071985651423</v>
      </c>
      <c r="P67" s="30">
        <f t="shared" si="43"/>
        <v>22.815663134130041</v>
      </c>
      <c r="Q67" s="30">
        <f t="shared" si="43"/>
        <v>23.232512068810387</v>
      </c>
      <c r="R67" s="30">
        <f t="shared" si="43"/>
        <v>23.822508587098135</v>
      </c>
      <c r="S67" s="30">
        <f t="shared" si="43"/>
        <v>24.411874700313213</v>
      </c>
      <c r="T67" s="30">
        <f t="shared" si="43"/>
        <v>24.931219675646652</v>
      </c>
      <c r="U67" s="30">
        <f t="shared" si="43"/>
        <v>25.521668776457769</v>
      </c>
      <c r="V67" s="30">
        <f t="shared" si="43"/>
        <v>26.301310654799849</v>
      </c>
      <c r="W67" s="30">
        <f t="shared" si="43"/>
        <v>26.883311006044774</v>
      </c>
      <c r="X67" s="30">
        <f t="shared" si="43"/>
        <v>27.620609219885157</v>
      </c>
    </row>
    <row r="68" spans="1:24" ht="15.75">
      <c r="B68" s="20" t="s">
        <v>38</v>
      </c>
      <c r="C68" s="31">
        <f t="shared" ref="C68:C69" si="44">AVERAGE(D68:X68)</f>
        <v>34.958478990679154</v>
      </c>
      <c r="D68" s="30">
        <f>(D9/D7)*100</f>
        <v>28.406725428243142</v>
      </c>
      <c r="E68" s="30">
        <f t="shared" ref="E68:X68" si="45">(E9/E7)*100</f>
        <v>29.121465607200431</v>
      </c>
      <c r="F68" s="30">
        <f t="shared" si="45"/>
        <v>29.845860694670584</v>
      </c>
      <c r="G68" s="30">
        <f t="shared" si="45"/>
        <v>30.58041122178356</v>
      </c>
      <c r="H68" s="30">
        <f t="shared" si="45"/>
        <v>31.247311006455131</v>
      </c>
      <c r="I68" s="30">
        <f t="shared" si="45"/>
        <v>31.941954738031864</v>
      </c>
      <c r="J68" s="30">
        <f t="shared" si="45"/>
        <v>32.570435067185898</v>
      </c>
      <c r="K68" s="30">
        <f t="shared" si="45"/>
        <v>33.133250544422374</v>
      </c>
      <c r="L68" s="30">
        <f t="shared" si="45"/>
        <v>33.674972130505516</v>
      </c>
      <c r="M68" s="30">
        <f t="shared" si="45"/>
        <v>34.37831405273414</v>
      </c>
      <c r="N68" s="30">
        <f t="shared" si="45"/>
        <v>35.043939343700245</v>
      </c>
      <c r="O68" s="30">
        <f t="shared" si="45"/>
        <v>36.049440493736405</v>
      </c>
      <c r="P68" s="30">
        <f t="shared" si="45"/>
        <v>36.717988504699989</v>
      </c>
      <c r="Q68" s="30">
        <f t="shared" si="45"/>
        <v>37.404402446540331</v>
      </c>
      <c r="R68" s="30">
        <f t="shared" si="45"/>
        <v>37.570276145588316</v>
      </c>
      <c r="S68" s="30">
        <f t="shared" si="45"/>
        <v>38.081046055284126</v>
      </c>
      <c r="T68" s="30">
        <f t="shared" si="45"/>
        <v>38.794733090756331</v>
      </c>
      <c r="U68" s="30">
        <f t="shared" si="45"/>
        <v>39.279504922849746</v>
      </c>
      <c r="V68" s="30">
        <f t="shared" si="45"/>
        <v>39.596810628655454</v>
      </c>
      <c r="W68" s="30">
        <f t="shared" si="45"/>
        <v>40.113706745336955</v>
      </c>
      <c r="X68" s="30">
        <f t="shared" si="45"/>
        <v>40.57550993588189</v>
      </c>
    </row>
    <row r="69" spans="1:24" ht="15.75">
      <c r="B69" s="20" t="s">
        <v>10</v>
      </c>
      <c r="C69" s="31">
        <f t="shared" si="44"/>
        <v>42.257600386363798</v>
      </c>
      <c r="D69" s="30">
        <f t="shared" ref="D69:X69" si="46">(D10/D7)*100</f>
        <v>52.132770798494768</v>
      </c>
      <c r="E69" s="30">
        <f t="shared" si="46"/>
        <v>51.148299949673415</v>
      </c>
      <c r="F69" s="30">
        <f t="shared" si="46"/>
        <v>50.108305065508809</v>
      </c>
      <c r="G69" s="30">
        <f t="shared" si="46"/>
        <v>49.065168882263997</v>
      </c>
      <c r="H69" s="30">
        <f t="shared" si="46"/>
        <v>48.044656218081997</v>
      </c>
      <c r="I69" s="30">
        <f t="shared" si="46"/>
        <v>47.016939115298058</v>
      </c>
      <c r="J69" s="30">
        <f t="shared" si="46"/>
        <v>46.07738878759929</v>
      </c>
      <c r="K69" s="30">
        <f t="shared" si="46"/>
        <v>45.197465018893553</v>
      </c>
      <c r="L69" s="30">
        <f t="shared" si="46"/>
        <v>44.315932902618194</v>
      </c>
      <c r="M69" s="30">
        <f t="shared" si="46"/>
        <v>43.588419128272129</v>
      </c>
      <c r="N69" s="30">
        <f t="shared" si="46"/>
        <v>42.799078895965138</v>
      </c>
      <c r="O69" s="30">
        <f t="shared" si="46"/>
        <v>41.589839649749358</v>
      </c>
      <c r="P69" s="30">
        <f t="shared" si="46"/>
        <v>40.46634836116997</v>
      </c>
      <c r="Q69" s="30">
        <f t="shared" si="46"/>
        <v>39.363085484649282</v>
      </c>
      <c r="R69" s="30">
        <f t="shared" si="46"/>
        <v>38.607215267313563</v>
      </c>
      <c r="S69" s="30">
        <f t="shared" si="46"/>
        <v>37.507079244402675</v>
      </c>
      <c r="T69" s="30">
        <f t="shared" si="46"/>
        <v>36.274047233597024</v>
      </c>
      <c r="U69" s="30">
        <f t="shared" si="46"/>
        <v>35.198826300692474</v>
      </c>
      <c r="V69" s="30">
        <f t="shared" si="46"/>
        <v>34.101878716544697</v>
      </c>
      <c r="W69" s="30">
        <f t="shared" si="46"/>
        <v>33.00298224861826</v>
      </c>
      <c r="X69" s="30">
        <f t="shared" si="46"/>
        <v>31.803880844232946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7.8257781624263627</v>
      </c>
      <c r="D72" s="30">
        <f>(D13/D$10)*100</f>
        <v>6.7689430384266762</v>
      </c>
      <c r="E72" s="30">
        <f t="shared" ref="E72:X72" si="47">(E13/E$10)*100</f>
        <v>6.9078951251744085</v>
      </c>
      <c r="F72" s="30">
        <f t="shared" si="47"/>
        <v>7.029129708445307</v>
      </c>
      <c r="G72" s="30">
        <f t="shared" si="47"/>
        <v>7.1422626110773724</v>
      </c>
      <c r="H72" s="30">
        <f t="shared" si="47"/>
        <v>7.3720666891268163</v>
      </c>
      <c r="I72" s="30">
        <f t="shared" si="47"/>
        <v>7.4626412320652005</v>
      </c>
      <c r="J72" s="30">
        <f t="shared" si="47"/>
        <v>7.4701500137125647</v>
      </c>
      <c r="K72" s="30">
        <f t="shared" si="47"/>
        <v>7.604912752544819</v>
      </c>
      <c r="L72" s="30">
        <f t="shared" si="47"/>
        <v>7.7331475972988093</v>
      </c>
      <c r="M72" s="30">
        <f t="shared" si="47"/>
        <v>7.8945719911217891</v>
      </c>
      <c r="N72" s="30">
        <f t="shared" si="47"/>
        <v>8.0122305394403881</v>
      </c>
      <c r="O72" s="30">
        <f t="shared" si="47"/>
        <v>7.8829211123015632</v>
      </c>
      <c r="P72" s="30">
        <f t="shared" si="47"/>
        <v>7.731959378702391</v>
      </c>
      <c r="Q72" s="30">
        <f t="shared" si="47"/>
        <v>7.6314309959900575</v>
      </c>
      <c r="R72" s="30">
        <f t="shared" si="47"/>
        <v>8.0569788268673967</v>
      </c>
      <c r="S72" s="30">
        <f t="shared" si="47"/>
        <v>8.1941109138312989</v>
      </c>
      <c r="T72" s="30">
        <f t="shared" si="47"/>
        <v>8.3079232993958634</v>
      </c>
      <c r="U72" s="30">
        <f t="shared" si="47"/>
        <v>8.4471910321192354</v>
      </c>
      <c r="V72" s="30">
        <f t="shared" si="47"/>
        <v>8.6602278399383046</v>
      </c>
      <c r="W72" s="30">
        <f t="shared" si="47"/>
        <v>8.9393623931591684</v>
      </c>
      <c r="X72" s="30">
        <f t="shared" si="47"/>
        <v>9.0912843202142124</v>
      </c>
    </row>
    <row r="73" spans="1:24" ht="15.75">
      <c r="A73" s="36"/>
      <c r="B73" s="10" t="s">
        <v>11</v>
      </c>
      <c r="C73" s="31">
        <f>AVERAGE(D73:X73)</f>
        <v>48.404827555000161</v>
      </c>
      <c r="D73" s="30">
        <f>(D16/D$10)*100</f>
        <v>48.862903968581712</v>
      </c>
      <c r="E73" s="30">
        <f t="shared" ref="E73:X73" si="48">(E16/E$10)*100</f>
        <v>48.715080139535331</v>
      </c>
      <c r="F73" s="30">
        <f t="shared" si="48"/>
        <v>48.595472041452226</v>
      </c>
      <c r="G73" s="30">
        <f>(G16/G$10)*100</f>
        <v>48.500189873802299</v>
      </c>
      <c r="H73" s="30">
        <f t="shared" si="48"/>
        <v>48.361759141279556</v>
      </c>
      <c r="I73" s="30">
        <f t="shared" si="48"/>
        <v>48.320988051300482</v>
      </c>
      <c r="J73" s="30">
        <f t="shared" si="48"/>
        <v>48.328320620985501</v>
      </c>
      <c r="K73" s="30">
        <f t="shared" si="48"/>
        <v>48.261077570676477</v>
      </c>
      <c r="L73" s="30">
        <f t="shared" si="48"/>
        <v>48.18582776815046</v>
      </c>
      <c r="M73" s="30">
        <f t="shared" si="48"/>
        <v>48.090134088152453</v>
      </c>
      <c r="N73" s="30">
        <f t="shared" si="48"/>
        <v>48.039206821785555</v>
      </c>
      <c r="O73" s="30">
        <f t="shared" si="48"/>
        <v>48.138077555493943</v>
      </c>
      <c r="P73" s="30">
        <f t="shared" si="48"/>
        <v>48.22783854984602</v>
      </c>
      <c r="Q73" s="30">
        <f t="shared" si="48"/>
        <v>48.311842727725931</v>
      </c>
      <c r="R73" s="30">
        <f t="shared" si="48"/>
        <v>48.249449205128272</v>
      </c>
      <c r="S73" s="30">
        <f t="shared" si="48"/>
        <v>48.349811582754256</v>
      </c>
      <c r="T73" s="30">
        <f t="shared" si="48"/>
        <v>48.475173056724053</v>
      </c>
      <c r="U73" s="30">
        <f t="shared" si="48"/>
        <v>48.566236320052532</v>
      </c>
      <c r="V73" s="30">
        <f t="shared" si="48"/>
        <v>48.616723038094534</v>
      </c>
      <c r="W73" s="30">
        <f t="shared" si="48"/>
        <v>48.61556340098624</v>
      </c>
      <c r="X73" s="30">
        <f t="shared" si="48"/>
        <v>48.689703132495396</v>
      </c>
    </row>
    <row r="74" spans="1:24" ht="15.75">
      <c r="A74" s="36"/>
      <c r="B74" s="10" t="s">
        <v>12</v>
      </c>
      <c r="C74" s="31">
        <f>AVERAGE(D74:X74)</f>
        <v>43.769394282573479</v>
      </c>
      <c r="D74" s="30">
        <f>(D19/D$10)*100</f>
        <v>44.368152992991611</v>
      </c>
      <c r="E74" s="30">
        <f t="shared" ref="E74:X74" si="49">(E19/E$10)*100</f>
        <v>44.37702473529027</v>
      </c>
      <c r="F74" s="30">
        <f t="shared" si="49"/>
        <v>44.375398250102471</v>
      </c>
      <c r="G74" s="30">
        <f t="shared" si="49"/>
        <v>44.357547515120338</v>
      </c>
      <c r="H74" s="30">
        <f t="shared" si="49"/>
        <v>44.266174169593633</v>
      </c>
      <c r="I74" s="30">
        <f t="shared" si="49"/>
        <v>44.216370716634323</v>
      </c>
      <c r="J74" s="30">
        <f t="shared" si="49"/>
        <v>44.201529365301923</v>
      </c>
      <c r="K74" s="30">
        <f t="shared" si="49"/>
        <v>44.134009676778696</v>
      </c>
      <c r="L74" s="30">
        <f t="shared" si="49"/>
        <v>44.08102463455073</v>
      </c>
      <c r="M74" s="30">
        <f t="shared" si="49"/>
        <v>44.015293920725753</v>
      </c>
      <c r="N74" s="30">
        <f t="shared" si="49"/>
        <v>43.94856263877405</v>
      </c>
      <c r="O74" s="30">
        <f t="shared" si="49"/>
        <v>43.97900133220449</v>
      </c>
      <c r="P74" s="30">
        <f t="shared" si="49"/>
        <v>44.040202071451581</v>
      </c>
      <c r="Q74" s="30">
        <f t="shared" si="49"/>
        <v>44.056726276284017</v>
      </c>
      <c r="R74" s="30">
        <f t="shared" si="49"/>
        <v>43.693571968004328</v>
      </c>
      <c r="S74" s="30">
        <f t="shared" si="49"/>
        <v>43.456077503414441</v>
      </c>
      <c r="T74" s="30">
        <f t="shared" si="49"/>
        <v>43.216903643880094</v>
      </c>
      <c r="U74" s="30">
        <f t="shared" si="49"/>
        <v>42.986572647828233</v>
      </c>
      <c r="V74" s="30">
        <f t="shared" si="49"/>
        <v>42.723049121967158</v>
      </c>
      <c r="W74" s="30">
        <f t="shared" si="49"/>
        <v>42.445074205854596</v>
      </c>
      <c r="X74" s="30">
        <f t="shared" si="49"/>
        <v>42.21901254729039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4619211285.0614119</v>
      </c>
      <c r="E147">
        <v>5128344334.4422998</v>
      </c>
      <c r="F147">
        <v>5481518036.5353651</v>
      </c>
      <c r="G147">
        <v>5540894400.8072672</v>
      </c>
      <c r="H147">
        <v>5907889588.1054277</v>
      </c>
      <c r="I147">
        <v>5787191480.5634527</v>
      </c>
      <c r="J147">
        <v>5540674170.2198391</v>
      </c>
      <c r="K147">
        <v>5689796705.5792112</v>
      </c>
      <c r="L147">
        <v>5913578878.2806559</v>
      </c>
      <c r="M147">
        <v>4277283232.1362309</v>
      </c>
      <c r="N147">
        <v>4793217429.3042412</v>
      </c>
      <c r="O147">
        <v>5919034724.0332098</v>
      </c>
      <c r="P147">
        <v>7038949839.0191031</v>
      </c>
      <c r="Q147">
        <v>7027430311.0926924</v>
      </c>
      <c r="R147">
        <v>7373797233.368413</v>
      </c>
      <c r="S147">
        <v>8175209000</v>
      </c>
      <c r="T147">
        <v>8485559412.0077152</v>
      </c>
      <c r="U147">
        <v>8695072110.8477287</v>
      </c>
      <c r="V147">
        <v>10094994267.50548</v>
      </c>
      <c r="W147">
        <v>9664872184.6269054</v>
      </c>
      <c r="X147">
        <v>11038126274.42506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Wealth_ECU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2014-12-03T13:23:09Z</dcterms:modified>
</cp:coreProperties>
</file>