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FI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<sst xmlns="http://schemas.openxmlformats.org/spreadsheetml/2006/main" count="95" uniqueCount="65">
  <si>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</si>
  <si>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</si>
  <si>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</si>
  <si>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</si>
  <si>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</si>
  <si>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</si>
  <si>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</si>
  <si>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</si>
  <si>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</si>
  <si>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</si>
  <si>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</si>
  <si>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</si>
  <si>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</si>
  <si>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</si>
  <si>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</si>
  <si>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</si>
  <si>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</si>
  <si>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</si>
  <si>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</si>
  <si>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</si>
  <si>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</si>
  <si>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</si>
  <si>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</si>
  <si>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</si>
  <si>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</si>
  <si>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</si>
  <si>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</si>
  <si>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</si>
  <si>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</si>
  <si>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</si>
  <si>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</si>
  <si>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</si>
  <si>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</si>
  <si>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</si>
  <si>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</si>
  <si>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</si>
  <si>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</si>
  <si>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</si>
  <si>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</si>
  <si>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</si>
  <si>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</si>
  <si>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</si>
  <si>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</si>
  <si>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</si>
  <si>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</si>
  <si>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</si>
  <si>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</si>
  <si>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</si>
  <si>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</si>
  <si>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</si>
  <si>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</si>
  <si>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</si>
  <si>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</si>
  <si>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</si>
  <si>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</si>
  <si>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</si>
  <si>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</si>
  <si>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</si>
  <si>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</si>
  <si>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</si>
  <si>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</si>
  <si>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</si>
  <si>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</si>
  <si>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Finland</t>
  </si>
  <si>
    <t>FIN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</si>
</sst>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Wealth_FIN!$B$54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Wealth_FIN!$D$52:$X$52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1.3536562594886226</c:v>
                </c:pt>
                <c:pt idx="2">
                  <c:v>1.6537435436023928</c:v>
                </c:pt>
                <c:pt idx="3">
                  <c:v>1.2382347856681575</c:v>
                </c:pt>
                <c:pt idx="4">
                  <c:v>0.85167809101693859</c:v>
                </c:pt>
                <c:pt idx="5">
                  <c:v>1.1547673210415166</c:v>
                </c:pt>
                <c:pt idx="6">
                  <c:v>1.9442649999186656</c:v>
                </c:pt>
                <c:pt idx="7">
                  <c:v>3.2889106926283995</c:v>
                </c:pt>
                <c:pt idx="8">
                  <c:v>5.2371134697418054</c:v>
                </c:pt>
                <c:pt idx="9">
                  <c:v>7.3095536211337908</c:v>
                </c:pt>
                <c:pt idx="10">
                  <c:v>9.6895849785282984</c:v>
                </c:pt>
                <c:pt idx="11">
                  <c:v>12.142678877514811</c:v>
                </c:pt>
                <c:pt idx="12">
                  <c:v>14.206292656749287</c:v>
                </c:pt>
                <c:pt idx="13">
                  <c:v>16.343062900733287</c:v>
                </c:pt>
                <c:pt idx="14">
                  <c:v>18.660236424735622</c:v>
                </c:pt>
                <c:pt idx="15">
                  <c:v>21.056484466568314</c:v>
                </c:pt>
                <c:pt idx="16">
                  <c:v>23.387105657791494</c:v>
                </c:pt>
                <c:pt idx="17">
                  <c:v>26.326929037253599</c:v>
                </c:pt>
                <c:pt idx="18">
                  <c:v>28.998774533806571</c:v>
                </c:pt>
                <c:pt idx="19">
                  <c:v>30.416797723237842</c:v>
                </c:pt>
                <c:pt idx="20" formatCode="_(* #,##0.0000_);_(* \(#,##0.0000\);_(* &quot;-&quot;??_);_(@_)">
                  <c:v>31.991319397654252</c:v>
                </c:pt>
              </c:numCache>
            </c:numRef>
          </c:val>
        </c:ser>
        <c:ser>
          <c:idx val="1"/>
          <c:order val="1"/>
          <c:tx>
            <c:strRef>
              <c:f>Wealth_FIN!$B$55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Wealth_FIN!$D$52:$X$52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0.56461489357255701</c:v>
                </c:pt>
                <c:pt idx="2">
                  <c:v>-1.1073002349573202</c:v>
                </c:pt>
                <c:pt idx="3">
                  <c:v>-0.36233315022401458</c:v>
                </c:pt>
                <c:pt idx="4">
                  <c:v>0.53050132696483843</c:v>
                </c:pt>
                <c:pt idx="5">
                  <c:v>2.3388898769983513</c:v>
                </c:pt>
                <c:pt idx="6">
                  <c:v>0.81698494588959836</c:v>
                </c:pt>
                <c:pt idx="7">
                  <c:v>-1.7076214831402092</c:v>
                </c:pt>
                <c:pt idx="8">
                  <c:v>-2.9171755532811594</c:v>
                </c:pt>
                <c:pt idx="9">
                  <c:v>-1.5024052977046232</c:v>
                </c:pt>
                <c:pt idx="10">
                  <c:v>-2.3539583377305995</c:v>
                </c:pt>
                <c:pt idx="11">
                  <c:v>-1.3613017161867913</c:v>
                </c:pt>
                <c:pt idx="12">
                  <c:v>1.3971147817742224</c:v>
                </c:pt>
                <c:pt idx="13">
                  <c:v>3.9872714642436247</c:v>
                </c:pt>
                <c:pt idx="14">
                  <c:v>6.7024363578220392</c:v>
                </c:pt>
                <c:pt idx="15">
                  <c:v>7.5202855363932786</c:v>
                </c:pt>
                <c:pt idx="16">
                  <c:v>8.6774874066791305</c:v>
                </c:pt>
                <c:pt idx="17">
                  <c:v>9.4550520258258821</c:v>
                </c:pt>
                <c:pt idx="18">
                  <c:v>10.441074774362891</c:v>
                </c:pt>
                <c:pt idx="19">
                  <c:v>10.447538814752356</c:v>
                </c:pt>
                <c:pt idx="20">
                  <c:v>10.840569025244417</c:v>
                </c:pt>
              </c:numCache>
            </c:numRef>
          </c:val>
        </c:ser>
        <c:ser>
          <c:idx val="2"/>
          <c:order val="2"/>
          <c:tx>
            <c:strRef>
              <c:f>Wealth_FIN!$B$56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Wealth_FIN!$D$52:$X$52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2.3846573314978414E-2</c:v>
                </c:pt>
                <c:pt idx="2">
                  <c:v>-0.19373665109241323</c:v>
                </c:pt>
                <c:pt idx="3">
                  <c:v>-0.44090045548150769</c:v>
                </c:pt>
                <c:pt idx="4">
                  <c:v>-0.45958523228850634</c:v>
                </c:pt>
                <c:pt idx="5">
                  <c:v>-1.1069918235214971</c:v>
                </c:pt>
                <c:pt idx="6">
                  <c:v>-1.1677932813372371</c:v>
                </c:pt>
                <c:pt idx="7">
                  <c:v>-0.93876397540859635</c:v>
                </c:pt>
                <c:pt idx="8">
                  <c:v>-0.64728509242835131</c:v>
                </c:pt>
                <c:pt idx="9">
                  <c:v>-0.58594269503129404</c:v>
                </c:pt>
                <c:pt idx="10">
                  <c:v>-0.73819681886319044</c:v>
                </c:pt>
                <c:pt idx="11">
                  <c:v>-1.652661895851415</c:v>
                </c:pt>
                <c:pt idx="12">
                  <c:v>-2.5309834304515499</c:v>
                </c:pt>
                <c:pt idx="13">
                  <c:v>-3.4419317848071729</c:v>
                </c:pt>
                <c:pt idx="14">
                  <c:v>-4.3994871228304033</c:v>
                </c:pt>
                <c:pt idx="15">
                  <c:v>-5.3494031102474304</c:v>
                </c:pt>
                <c:pt idx="16">
                  <c:v>-5.6365591049089563</c:v>
                </c:pt>
                <c:pt idx="17">
                  <c:v>-6.0958027670603769</c:v>
                </c:pt>
                <c:pt idx="18">
                  <c:v>-6.549631730887528</c:v>
                </c:pt>
                <c:pt idx="19">
                  <c:v>-6.9907157700029092</c:v>
                </c:pt>
                <c:pt idx="20">
                  <c:v>-7.4078403298479696</c:v>
                </c:pt>
              </c:numCache>
            </c:numRef>
          </c:val>
        </c:ser>
        <c:ser>
          <c:idx val="4"/>
          <c:order val="3"/>
          <c:tx>
            <c:strRef>
              <c:f>Wealth_FIN!$B$53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Wealth_FIN!$D$52:$X$52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0.71887719810053152</c:v>
                </c:pt>
                <c:pt idx="2">
                  <c:v>-0.33371001701042458</c:v>
                </c:pt>
                <c:pt idx="3">
                  <c:v>3.5441372605049537E-2</c:v>
                </c:pt>
                <c:pt idx="4">
                  <c:v>0.52913760581068114</c:v>
                </c:pt>
                <c:pt idx="5">
                  <c:v>1.7526481285598416</c:v>
                </c:pt>
                <c:pt idx="6">
                  <c:v>0.93637153264363171</c:v>
                </c:pt>
                <c:pt idx="7">
                  <c:v>-0.38137974470369151</c:v>
                </c:pt>
                <c:pt idx="8">
                  <c:v>-0.66818012920800696</c:v>
                </c:pt>
                <c:pt idx="9">
                  <c:v>0.79995374354193682</c:v>
                </c:pt>
                <c:pt idx="10">
                  <c:v>0.82300155606953584</c:v>
                </c:pt>
                <c:pt idx="11">
                  <c:v>2.0256744542783922</c:v>
                </c:pt>
                <c:pt idx="12">
                  <c:v>4.3055541150134768</c:v>
                </c:pt>
                <c:pt idx="13">
                  <c:v>6.4894596294444495</c:v>
                </c:pt>
                <c:pt idx="14">
                  <c:v>8.798067348680739</c:v>
                </c:pt>
                <c:pt idx="15">
                  <c:v>9.8673427229385435</c:v>
                </c:pt>
                <c:pt idx="16">
                  <c:v>11.2006156348057</c:v>
                </c:pt>
                <c:pt idx="17">
                  <c:v>12.421336489616008</c:v>
                </c:pt>
                <c:pt idx="18">
                  <c:v>13.713244447216999</c:v>
                </c:pt>
                <c:pt idx="19">
                  <c:v>14.038992927943394</c:v>
                </c:pt>
                <c:pt idx="20">
                  <c:v>14.662976674536999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Wealth_FIN!$D$64:$X$64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-6.439340308973696</c:v>
                </c:pt>
                <c:pt idx="2">
                  <c:v>-10.161625148474817</c:v>
                </c:pt>
                <c:pt idx="3">
                  <c:v>-11.350887322213222</c:v>
                </c:pt>
                <c:pt idx="4">
                  <c:v>-8.5971969097938921</c:v>
                </c:pt>
                <c:pt idx="5">
                  <c:v>-5.3731335466586927</c:v>
                </c:pt>
                <c:pt idx="6">
                  <c:v>-2.3133803405075204</c:v>
                </c:pt>
                <c:pt idx="7">
                  <c:v>3.4630018569778764</c:v>
                </c:pt>
                <c:pt idx="8">
                  <c:v>8.4072040064536289</c:v>
                </c:pt>
                <c:pt idx="9">
                  <c:v>12.398116852377438</c:v>
                </c:pt>
                <c:pt idx="10">
                  <c:v>18.142620315244649</c:v>
                </c:pt>
                <c:pt idx="11">
                  <c:v>20.568091451846261</c:v>
                </c:pt>
                <c:pt idx="12">
                  <c:v>22.477487863623359</c:v>
                </c:pt>
                <c:pt idx="13">
                  <c:v>24.609449867088507</c:v>
                </c:pt>
                <c:pt idx="14">
                  <c:v>29.350242765708877</c:v>
                </c:pt>
                <c:pt idx="15">
                  <c:v>32.660195676791389</c:v>
                </c:pt>
                <c:pt idx="16">
                  <c:v>37.941893681068883</c:v>
                </c:pt>
                <c:pt idx="17">
                  <c:v>44.769585373600137</c:v>
                </c:pt>
                <c:pt idx="18">
                  <c:v>45.480946738448203</c:v>
                </c:pt>
                <c:pt idx="19">
                  <c:v>32.882547227722945</c:v>
                </c:pt>
                <c:pt idx="20">
                  <c:v>37.133671719185692</c:v>
                </c:pt>
              </c:numCache>
            </c:numRef>
          </c:val>
        </c:ser>
        <c:marker val="1"/>
        <c:axId val="77609984"/>
        <c:axId val="77619968"/>
      </c:lineChart>
      <c:catAx>
        <c:axId val="776099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619968"/>
        <c:crosses val="autoZero"/>
        <c:auto val="1"/>
        <c:lblAlgn val="ctr"/>
        <c:lblOffset val="100"/>
      </c:catAx>
      <c:valAx>
        <c:axId val="776199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60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Wealth_FIN!$B$40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Wealth_FIN!$D$38:$X$38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Wealth_FIN!$D$40:$X$40</c:f>
              <c:numCache>
                <c:formatCode>_(* #,##0_);_(* \(#,##0\);_(* "-"??_);_(@_)</c:formatCode>
                <c:ptCount val="21"/>
                <c:pt idx="0">
                  <c:v>99518.30018433329</c:v>
                </c:pt>
                <c:pt idx="1">
                  <c:v>100865.4358841152</c:v>
                </c:pt>
                <c:pt idx="2">
                  <c:v>101164.07764833455</c:v>
                </c:pt>
                <c:pt idx="3">
                  <c:v>100750.57039532135</c:v>
                </c:pt>
                <c:pt idx="4">
                  <c:v>100365.87574355572</c:v>
                </c:pt>
                <c:pt idx="5">
                  <c:v>100667.50499331797</c:v>
                </c:pt>
                <c:pt idx="6">
                  <c:v>101453.19966333127</c:v>
                </c:pt>
                <c:pt idx="7">
                  <c:v>102791.36820021785</c:v>
                </c:pt>
                <c:pt idx="8">
                  <c:v>104730.18648814509</c:v>
                </c:pt>
                <c:pt idx="9">
                  <c:v>106792.64369914802</c:v>
                </c:pt>
                <c:pt idx="10">
                  <c:v>109161.21044988114</c:v>
                </c:pt>
                <c:pt idx="11">
                  <c:v>111602.4878000781</c:v>
                </c:pt>
                <c:pt idx="12">
                  <c:v>113656.16115554194</c:v>
                </c:pt>
                <c:pt idx="13">
                  <c:v>115782.63858119946</c:v>
                </c:pt>
                <c:pt idx="14">
                  <c:v>118088.65028460798</c:v>
                </c:pt>
                <c:pt idx="15">
                  <c:v>120473.35560404026</c:v>
                </c:pt>
                <c:pt idx="16">
                  <c:v>122792.75019728142</c:v>
                </c:pt>
                <c:pt idx="17">
                  <c:v>125718.41245294372</c:v>
                </c:pt>
                <c:pt idx="18">
                  <c:v>128377.3876746649</c:v>
                </c:pt>
                <c:pt idx="19">
                  <c:v>129788.58024900658</c:v>
                </c:pt>
                <c:pt idx="20">
                  <c:v>131355.5174554197</c:v>
                </c:pt>
              </c:numCache>
            </c:numRef>
          </c:val>
        </c:ser>
        <c:ser>
          <c:idx val="1"/>
          <c:order val="1"/>
          <c:tx>
            <c:strRef>
              <c:f>Wealth_FIN!$B$41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Wealth_FIN!$D$38:$X$38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Wealth_FIN!$D$41:$X$41</c:f>
              <c:numCache>
                <c:formatCode>General</c:formatCode>
                <c:ptCount val="21"/>
                <c:pt idx="0">
                  <c:v>261614.88258988841</c:v>
                </c:pt>
                <c:pt idx="1">
                  <c:v>263091.9991807933</c:v>
                </c:pt>
                <c:pt idx="2">
                  <c:v>258718.02038028726</c:v>
                </c:pt>
                <c:pt idx="3">
                  <c:v>260666.96514434562</c:v>
                </c:pt>
                <c:pt idx="4">
                  <c:v>263002.75301356526</c:v>
                </c:pt>
                <c:pt idx="5">
                  <c:v>267733.76659550442</c:v>
                </c:pt>
                <c:pt idx="6">
                  <c:v>263752.23679685453</c:v>
                </c:pt>
                <c:pt idx="7">
                  <c:v>257147.49065169145</c:v>
                </c:pt>
                <c:pt idx="8">
                  <c:v>253983.11719123097</c:v>
                </c:pt>
                <c:pt idx="9">
                  <c:v>257684.3667342742</c:v>
                </c:pt>
                <c:pt idx="10">
                  <c:v>255456.57724841961</c:v>
                </c:pt>
                <c:pt idx="11">
                  <c:v>258053.5147033922</c:v>
                </c:pt>
                <c:pt idx="12">
                  <c:v>265269.94278587302</c:v>
                </c:pt>
                <c:pt idx="13">
                  <c:v>272046.17814960948</c:v>
                </c:pt>
                <c:pt idx="14">
                  <c:v>279149.45359806652</c:v>
                </c:pt>
                <c:pt idx="15">
                  <c:v>281289.06876634806</c:v>
                </c:pt>
                <c:pt idx="16">
                  <c:v>284316.48108062439</c:v>
                </c:pt>
                <c:pt idx="17">
                  <c:v>286350.70584606566</c:v>
                </c:pt>
                <c:pt idx="18">
                  <c:v>288930.28810196032</c:v>
                </c:pt>
                <c:pt idx="19">
                  <c:v>288947.19899363583</c:v>
                </c:pt>
                <c:pt idx="20">
                  <c:v>289975.42451735743</c:v>
                </c:pt>
              </c:numCache>
            </c:numRef>
          </c:val>
        </c:ser>
        <c:ser>
          <c:idx val="2"/>
          <c:order val="2"/>
          <c:tx>
            <c:strRef>
              <c:f>Wealth_FIN!$B$42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Wealth_FIN!$D$38:$X$38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Wealth_FIN!$D$42:$X$42</c:f>
              <c:numCache>
                <c:formatCode>_(* #,##0_);_(* \(#,##0\);_(* "-"??_);_(@_)</c:formatCode>
                <c:ptCount val="21"/>
                <c:pt idx="0">
                  <c:v>32825.630527944442</c:v>
                </c:pt>
                <c:pt idx="1">
                  <c:v>32833.458315994394</c:v>
                </c:pt>
                <c:pt idx="2">
                  <c:v>32762.035250659635</c:v>
                </c:pt>
                <c:pt idx="3">
                  <c:v>32680.902173432059</c:v>
                </c:pt>
                <c:pt idx="4">
                  <c:v>32674.768777632424</c:v>
                </c:pt>
                <c:pt idx="5">
                  <c:v>32462.253481980722</c:v>
                </c:pt>
                <c:pt idx="6">
                  <c:v>32442.295020082522</c:v>
                </c:pt>
                <c:pt idx="7">
                  <c:v>32517.475333847375</c:v>
                </c:pt>
                <c:pt idx="8">
                  <c:v>32613.155115041449</c:v>
                </c:pt>
                <c:pt idx="9">
                  <c:v>32633.29114376799</c:v>
                </c:pt>
                <c:pt idx="10">
                  <c:v>32583.312767615371</c:v>
                </c:pt>
                <c:pt idx="11">
                  <c:v>32283.133840136135</c:v>
                </c:pt>
                <c:pt idx="12">
                  <c:v>31994.819258340922</c:v>
                </c:pt>
                <c:pt idx="13">
                  <c:v>31695.794717239754</c:v>
                </c:pt>
                <c:pt idx="14">
                  <c:v>31381.471139879643</c:v>
                </c:pt>
                <c:pt idx="15">
                  <c:v>31069.655227524254</c:v>
                </c:pt>
                <c:pt idx="16">
                  <c:v>30975.394461677817</c:v>
                </c:pt>
                <c:pt idx="17">
                  <c:v>30824.644833916991</c:v>
                </c:pt>
                <c:pt idx="18">
                  <c:v>30675.672615022289</c:v>
                </c:pt>
                <c:pt idx="19">
                  <c:v>30530.883998024539</c:v>
                </c:pt>
                <c:pt idx="20">
                  <c:v>30393.960231168487</c:v>
                </c:pt>
              </c:numCache>
            </c:numRef>
          </c:val>
        </c:ser>
        <c:overlap val="100"/>
        <c:axId val="81667584"/>
        <c:axId val="81669120"/>
      </c:barChart>
      <c:catAx>
        <c:axId val="816675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669120"/>
        <c:crosses val="autoZero"/>
        <c:auto val="1"/>
        <c:lblAlgn val="ctr"/>
        <c:lblOffset val="100"/>
      </c:catAx>
      <c:valAx>
        <c:axId val="816691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166758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Wealth_FIN!$B$67:$B$69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Wealth_FIN!$C$67:$C$69</c:f>
              <c:numCache>
                <c:formatCode>_(* #,##0_);_(* \(#,##0\);_(* "-"??_);_(@_)</c:formatCode>
                <c:ptCount val="3"/>
                <c:pt idx="0">
                  <c:v>26.988404940731169</c:v>
                </c:pt>
                <c:pt idx="1">
                  <c:v>65.246547305368694</c:v>
                </c:pt>
                <c:pt idx="2">
                  <c:v>7.7650477539001406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Wealth_FIN!$B$72:$B$75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Wealth_FIN!$C$72:$C$75</c:f>
              <c:numCache>
                <c:formatCode>_(* #,##0_);_(* \(#,##0\);_(* "-"??_);_(@_)</c:formatCode>
                <c:ptCount val="4"/>
                <c:pt idx="0">
                  <c:v>9.0059635000886171</c:v>
                </c:pt>
                <c:pt idx="1">
                  <c:v>90.994036499911388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1964452378961.2664</v>
      </c>
      <c r="E7" s="13">
        <f t="shared" ref="E7:X7" si="0">+E8+E9+E10</f>
        <v>1987589071487.8835</v>
      </c>
      <c r="F7" s="13">
        <f t="shared" si="0"/>
        <v>1976871332333.9946</v>
      </c>
      <c r="G7" s="13">
        <f t="shared" si="0"/>
        <v>1994687468050.4529</v>
      </c>
      <c r="H7" s="13">
        <f t="shared" si="0"/>
        <v>2014422463832.0483</v>
      </c>
      <c r="I7" s="13">
        <f t="shared" si="0"/>
        <v>2047531515083.6987</v>
      </c>
      <c r="J7" s="13">
        <f t="shared" si="0"/>
        <v>2038015007484.8467</v>
      </c>
      <c r="K7" s="13">
        <f t="shared" si="0"/>
        <v>2016933962658.489</v>
      </c>
      <c r="L7" s="13">
        <f t="shared" si="0"/>
        <v>2015731981085.0562</v>
      </c>
      <c r="M7" s="13">
        <f t="shared" si="0"/>
        <v>2049881391189.948</v>
      </c>
      <c r="N7" s="13">
        <f t="shared" si="0"/>
        <v>2054868257117.3564</v>
      </c>
      <c r="O7" s="13">
        <f t="shared" si="0"/>
        <v>2084126770986.1409</v>
      </c>
      <c r="P7" s="13">
        <f t="shared" si="0"/>
        <v>2135681368750.7075</v>
      </c>
      <c r="Q7" s="13">
        <f t="shared" si="0"/>
        <v>2185972842788.1448</v>
      </c>
      <c r="R7" s="13">
        <f t="shared" si="0"/>
        <v>2239994616579.3936</v>
      </c>
      <c r="S7" s="13">
        <f t="shared" si="0"/>
        <v>2269919453982.6763</v>
      </c>
      <c r="T7" s="13">
        <f t="shared" si="0"/>
        <v>2306925601728.6006</v>
      </c>
      <c r="U7" s="13">
        <f t="shared" si="0"/>
        <v>2343098894185.0913</v>
      </c>
      <c r="V7" s="13">
        <f t="shared" si="0"/>
        <v>2381629106488.3613</v>
      </c>
      <c r="W7" s="13">
        <f t="shared" si="0"/>
        <v>2399778547966.5308</v>
      </c>
      <c r="X7" s="13">
        <f t="shared" si="0"/>
        <v>2423299017218.5679</v>
      </c>
    </row>
    <row r="8" spans="1:24" s="22" customFormat="1" ht="15.75">
      <c r="A8" s="19">
        <v>1</v>
      </c>
      <c r="B8" s="20" t="s">
        <v>5</v>
      </c>
      <c r="C8" s="20"/>
      <c r="D8" s="21">
        <v>496242132289.46698</v>
      </c>
      <c r="E8" s="21">
        <v>505251106813.27448</v>
      </c>
      <c r="F8" s="21">
        <v>509337458565.19476</v>
      </c>
      <c r="G8" s="21">
        <v>509938332495.45703</v>
      </c>
      <c r="H8" s="21">
        <v>510497778673.99792</v>
      </c>
      <c r="I8" s="21">
        <v>514189683339.87958</v>
      </c>
      <c r="J8" s="21">
        <v>519965605490.91302</v>
      </c>
      <c r="K8" s="21">
        <v>528271258562.54694</v>
      </c>
      <c r="L8" s="21">
        <v>539467704124.91125</v>
      </c>
      <c r="M8" s="21">
        <v>551263092811.78357</v>
      </c>
      <c r="N8" s="21">
        <v>564731331305.10156</v>
      </c>
      <c r="O8" s="21">
        <v>578678987691.20886</v>
      </c>
      <c r="P8" s="21">
        <v>590705734654.50403</v>
      </c>
      <c r="Q8" s="21">
        <v>603296437678.00488</v>
      </c>
      <c r="R8" s="21">
        <v>617139198326.93018</v>
      </c>
      <c r="S8" s="21">
        <v>631803478675.20386</v>
      </c>
      <c r="T8" s="21">
        <v>646618763802.87146</v>
      </c>
      <c r="U8" s="21">
        <v>665104586511.83972</v>
      </c>
      <c r="V8" s="21">
        <v>682497070926.00208</v>
      </c>
      <c r="W8" s="21">
        <v>693271671674.75989</v>
      </c>
      <c r="X8" s="21">
        <v>704662715743.4021</v>
      </c>
    </row>
    <row r="9" spans="1:24" s="22" customFormat="1" ht="15.75">
      <c r="A9" s="19">
        <v>2</v>
      </c>
      <c r="B9" s="20" t="s">
        <v>38</v>
      </c>
      <c r="C9" s="20"/>
      <c r="D9" s="21">
        <v>1304527176756.4055</v>
      </c>
      <c r="E9" s="21">
        <v>1317869918616.4626</v>
      </c>
      <c r="F9" s="21">
        <v>1302584692597.9773</v>
      </c>
      <c r="G9" s="21">
        <v>1319338213379.7998</v>
      </c>
      <c r="H9" s="21">
        <v>1337728786840.1016</v>
      </c>
      <c r="I9" s="21">
        <v>1367531068484.051</v>
      </c>
      <c r="J9" s="21">
        <v>1351776897729.7922</v>
      </c>
      <c r="K9" s="21">
        <v>1321547041364.1396</v>
      </c>
      <c r="L9" s="21">
        <v>1308273132246.8437</v>
      </c>
      <c r="M9" s="21">
        <v>1330165412660.4897</v>
      </c>
      <c r="N9" s="21">
        <v>1321571393039.6565</v>
      </c>
      <c r="O9" s="21">
        <v>1338053923369.7349</v>
      </c>
      <c r="P9" s="21">
        <v>1378688799990.7319</v>
      </c>
      <c r="Q9" s="21">
        <v>1417522455635.4641</v>
      </c>
      <c r="R9" s="21">
        <v>1458853747516.8862</v>
      </c>
      <c r="S9" s="21">
        <v>1475176077472.2476</v>
      </c>
      <c r="T9" s="21">
        <v>1497192393115.7793</v>
      </c>
      <c r="U9" s="21">
        <v>1514918651079.9075</v>
      </c>
      <c r="V9" s="21">
        <v>1536049914266.2473</v>
      </c>
      <c r="W9" s="21">
        <v>1543424754995.6589</v>
      </c>
      <c r="X9" s="21">
        <v>1555586503692.8921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163683069915.3938</v>
      </c>
      <c r="E10" s="21">
        <f t="shared" ref="E10:X10" si="1">+E13+E16+E19+E23</f>
        <v>164468046058.14648</v>
      </c>
      <c r="F10" s="21">
        <f t="shared" si="1"/>
        <v>164949181170.8226</v>
      </c>
      <c r="G10" s="21">
        <f t="shared" si="1"/>
        <v>165410922175.19595</v>
      </c>
      <c r="H10" s="21">
        <f t="shared" si="1"/>
        <v>166195898317.94864</v>
      </c>
      <c r="I10" s="21">
        <f t="shared" si="1"/>
        <v>165810763259.76813</v>
      </c>
      <c r="J10" s="21">
        <f t="shared" si="1"/>
        <v>166272504264.14145</v>
      </c>
      <c r="K10" s="21">
        <f t="shared" si="1"/>
        <v>167115662731.80243</v>
      </c>
      <c r="L10" s="21">
        <f t="shared" si="1"/>
        <v>167991144713.30133</v>
      </c>
      <c r="M10" s="21">
        <f t="shared" si="1"/>
        <v>168452885717.67465</v>
      </c>
      <c r="N10" s="21">
        <f t="shared" si="1"/>
        <v>168565532772.59833</v>
      </c>
      <c r="O10" s="21">
        <f t="shared" si="1"/>
        <v>167393859925.19705</v>
      </c>
      <c r="P10" s="21">
        <f t="shared" si="1"/>
        <v>166286834105.47159</v>
      </c>
      <c r="Q10" s="21">
        <f t="shared" si="1"/>
        <v>165153949474.67584</v>
      </c>
      <c r="R10" s="21">
        <f t="shared" si="1"/>
        <v>164001670735.57733</v>
      </c>
      <c r="S10" s="21">
        <f t="shared" si="1"/>
        <v>162939897835.22504</v>
      </c>
      <c r="T10" s="21">
        <f t="shared" si="1"/>
        <v>163114444809.94986</v>
      </c>
      <c r="U10" s="21">
        <f t="shared" si="1"/>
        <v>163075656593.34436</v>
      </c>
      <c r="V10" s="21">
        <f t="shared" si="1"/>
        <v>163082121296.11194</v>
      </c>
      <c r="W10" s="21">
        <f t="shared" si="1"/>
        <v>163082121296.11194</v>
      </c>
      <c r="X10" s="21">
        <f t="shared" si="1"/>
        <v>163049797782.27402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163683069915.3938</v>
      </c>
      <c r="E11" s="38">
        <f t="shared" ref="E11:X11" si="2">+E13+E16</f>
        <v>164468046058.14648</v>
      </c>
      <c r="F11" s="38">
        <f t="shared" si="2"/>
        <v>164949181170.8226</v>
      </c>
      <c r="G11" s="38">
        <f t="shared" si="2"/>
        <v>165410922175.19595</v>
      </c>
      <c r="H11" s="38">
        <f t="shared" si="2"/>
        <v>166195898317.94864</v>
      </c>
      <c r="I11" s="38">
        <f t="shared" si="2"/>
        <v>165810763259.76813</v>
      </c>
      <c r="J11" s="38">
        <f t="shared" si="2"/>
        <v>166272504264.14145</v>
      </c>
      <c r="K11" s="38">
        <f t="shared" si="2"/>
        <v>167115662731.80243</v>
      </c>
      <c r="L11" s="38">
        <f t="shared" si="2"/>
        <v>167991144713.30133</v>
      </c>
      <c r="M11" s="38">
        <f t="shared" si="2"/>
        <v>168452885717.67465</v>
      </c>
      <c r="N11" s="38">
        <f t="shared" si="2"/>
        <v>168565532772.59833</v>
      </c>
      <c r="O11" s="38">
        <f t="shared" si="2"/>
        <v>167393859925.19705</v>
      </c>
      <c r="P11" s="38">
        <f t="shared" si="2"/>
        <v>166286834105.47159</v>
      </c>
      <c r="Q11" s="38">
        <f t="shared" si="2"/>
        <v>165153949474.67584</v>
      </c>
      <c r="R11" s="38">
        <f t="shared" si="2"/>
        <v>164001670735.57733</v>
      </c>
      <c r="S11" s="38">
        <f t="shared" si="2"/>
        <v>162939897835.22504</v>
      </c>
      <c r="T11" s="38">
        <f t="shared" si="2"/>
        <v>163114444809.94986</v>
      </c>
      <c r="U11" s="38">
        <f t="shared" si="2"/>
        <v>163075656593.34436</v>
      </c>
      <c r="V11" s="38">
        <f t="shared" si="2"/>
        <v>163082121296.11194</v>
      </c>
      <c r="W11" s="38">
        <f t="shared" si="2"/>
        <v>163082121296.11194</v>
      </c>
      <c r="X11" s="38">
        <f t="shared" si="2"/>
        <v>163049797782.27402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15495892533.905285</v>
      </c>
      <c r="E13" s="13">
        <f t="shared" ref="E13:X13" si="4">+E14+E15</f>
        <v>15676904211.397711</v>
      </c>
      <c r="F13" s="13">
        <f t="shared" si="4"/>
        <v>15554074858.813564</v>
      </c>
      <c r="G13" s="13">
        <f t="shared" si="4"/>
        <v>15411851397.926657</v>
      </c>
      <c r="H13" s="13">
        <f t="shared" si="4"/>
        <v>15592863075.419085</v>
      </c>
      <c r="I13" s="13">
        <f t="shared" si="4"/>
        <v>14603763551.978321</v>
      </c>
      <c r="J13" s="13">
        <f t="shared" si="4"/>
        <v>14461540091.091413</v>
      </c>
      <c r="K13" s="13">
        <f t="shared" si="4"/>
        <v>14700734093.492121</v>
      </c>
      <c r="L13" s="13">
        <f t="shared" si="4"/>
        <v>14972251609.730762</v>
      </c>
      <c r="M13" s="13">
        <f t="shared" si="4"/>
        <v>14830028148.843855</v>
      </c>
      <c r="N13" s="13">
        <f t="shared" si="4"/>
        <v>14338710738.507267</v>
      </c>
      <c r="O13" s="13">
        <f t="shared" si="4"/>
        <v>14364569549.577614</v>
      </c>
      <c r="P13" s="13">
        <f t="shared" si="4"/>
        <v>14455075388.323828</v>
      </c>
      <c r="Q13" s="13">
        <f t="shared" si="4"/>
        <v>14519722415.999695</v>
      </c>
      <c r="R13" s="13">
        <f t="shared" si="4"/>
        <v>14564975335.372801</v>
      </c>
      <c r="S13" s="13">
        <f t="shared" si="4"/>
        <v>14700734093.492121</v>
      </c>
      <c r="T13" s="13">
        <f t="shared" si="4"/>
        <v>14875281068.216963</v>
      </c>
      <c r="U13" s="13">
        <f t="shared" si="4"/>
        <v>14836492851.611443</v>
      </c>
      <c r="V13" s="13">
        <f t="shared" si="4"/>
        <v>14842957554.379028</v>
      </c>
      <c r="W13" s="13">
        <f t="shared" si="4"/>
        <v>14842957554.379028</v>
      </c>
      <c r="X13" s="13">
        <f t="shared" si="4"/>
        <v>14810634040.541094</v>
      </c>
    </row>
    <row r="14" spans="1:24" ht="15.75">
      <c r="A14" s="8" t="s">
        <v>43</v>
      </c>
      <c r="B14" s="2" t="s">
        <v>27</v>
      </c>
      <c r="C14" s="10"/>
      <c r="D14" s="11">
        <v>14707198796.259708</v>
      </c>
      <c r="E14" s="11">
        <v>14881745770.984549</v>
      </c>
      <c r="F14" s="11">
        <v>14778310526.703161</v>
      </c>
      <c r="G14" s="11">
        <v>14726592904.562468</v>
      </c>
      <c r="H14" s="11">
        <v>14881745770.984549</v>
      </c>
      <c r="I14" s="11">
        <v>13873252139.241026</v>
      </c>
      <c r="J14" s="11">
        <v>13743958083.889292</v>
      </c>
      <c r="K14" s="11">
        <v>13970222680.754826</v>
      </c>
      <c r="L14" s="11">
        <v>14235275494.22588</v>
      </c>
      <c r="M14" s="11">
        <v>14093052033.338972</v>
      </c>
      <c r="N14" s="11">
        <v>14170628466.550013</v>
      </c>
      <c r="O14" s="11">
        <v>14202951980.387947</v>
      </c>
      <c r="P14" s="11">
        <v>14280528413.598988</v>
      </c>
      <c r="Q14" s="11">
        <v>14338710738.507267</v>
      </c>
      <c r="R14" s="11">
        <v>14383963657.880373</v>
      </c>
      <c r="S14" s="11">
        <v>14487398902.16176</v>
      </c>
      <c r="T14" s="11">
        <v>14642551768.583841</v>
      </c>
      <c r="U14" s="11">
        <v>14616692957.513494</v>
      </c>
      <c r="V14" s="11">
        <v>14629622363.048668</v>
      </c>
      <c r="W14" s="11">
        <v>14623157660.28108</v>
      </c>
      <c r="X14" s="11">
        <v>14597298849.210733</v>
      </c>
    </row>
    <row r="15" spans="1:24" ht="15.75">
      <c r="A15" s="8" t="s">
        <v>47</v>
      </c>
      <c r="B15" s="2" t="s">
        <v>6</v>
      </c>
      <c r="C15" s="10"/>
      <c r="D15" s="11">
        <v>788693737.64557552</v>
      </c>
      <c r="E15" s="11">
        <v>795158440.41316223</v>
      </c>
      <c r="F15" s="11">
        <v>775764332.11040223</v>
      </c>
      <c r="G15" s="11">
        <v>685258493.36418855</v>
      </c>
      <c r="H15" s="11">
        <v>711117304.43453538</v>
      </c>
      <c r="I15" s="11">
        <v>730511412.73729539</v>
      </c>
      <c r="J15" s="11">
        <v>717582007.20212197</v>
      </c>
      <c r="K15" s="11">
        <v>730511412.73729539</v>
      </c>
      <c r="L15" s="11">
        <v>736976115.5048821</v>
      </c>
      <c r="M15" s="11">
        <v>736976115.5048821</v>
      </c>
      <c r="N15" s="11">
        <v>168082271.95725381</v>
      </c>
      <c r="O15" s="11">
        <v>161617569.18966711</v>
      </c>
      <c r="P15" s="11">
        <v>174546974.72484049</v>
      </c>
      <c r="Q15" s="11">
        <v>181011677.49242717</v>
      </c>
      <c r="R15" s="11">
        <v>181011677.49242717</v>
      </c>
      <c r="S15" s="11">
        <v>213335191.33036059</v>
      </c>
      <c r="T15" s="11">
        <v>232729299.63312066</v>
      </c>
      <c r="U15" s="11">
        <v>219799894.09794727</v>
      </c>
      <c r="V15" s="11">
        <v>213335191.33036059</v>
      </c>
      <c r="W15" s="11">
        <v>219799894.09794727</v>
      </c>
      <c r="X15" s="11">
        <v>213335191.33036059</v>
      </c>
    </row>
    <row r="16" spans="1:24" ht="15.75">
      <c r="A16" s="15" t="s">
        <v>44</v>
      </c>
      <c r="B16" s="10" t="s">
        <v>11</v>
      </c>
      <c r="C16" s="10"/>
      <c r="D16" s="13">
        <f>+D17+D18</f>
        <v>148187177381.48853</v>
      </c>
      <c r="E16" s="13">
        <f t="shared" ref="E16:X16" si="5">+E17+E18</f>
        <v>148791141846.74878</v>
      </c>
      <c r="F16" s="13">
        <f t="shared" si="5"/>
        <v>149395106312.00903</v>
      </c>
      <c r="G16" s="13">
        <f t="shared" si="5"/>
        <v>149999070777.26929</v>
      </c>
      <c r="H16" s="13">
        <f t="shared" si="5"/>
        <v>150603035242.52954</v>
      </c>
      <c r="I16" s="13">
        <f t="shared" si="5"/>
        <v>151206999707.78979</v>
      </c>
      <c r="J16" s="13">
        <f t="shared" si="5"/>
        <v>151810964173.05005</v>
      </c>
      <c r="K16" s="13">
        <f t="shared" si="5"/>
        <v>152414928638.3103</v>
      </c>
      <c r="L16" s="13">
        <f t="shared" si="5"/>
        <v>153018893103.57056</v>
      </c>
      <c r="M16" s="13">
        <f t="shared" si="5"/>
        <v>153622857568.83081</v>
      </c>
      <c r="N16" s="13">
        <f t="shared" si="5"/>
        <v>154226822034.09106</v>
      </c>
      <c r="O16" s="13">
        <f t="shared" si="5"/>
        <v>153029290375.61945</v>
      </c>
      <c r="P16" s="13">
        <f t="shared" si="5"/>
        <v>151831758717.14777</v>
      </c>
      <c r="Q16" s="13">
        <f t="shared" si="5"/>
        <v>150634227058.67615</v>
      </c>
      <c r="R16" s="13">
        <f t="shared" si="5"/>
        <v>149436695400.20453</v>
      </c>
      <c r="S16" s="13">
        <f t="shared" si="5"/>
        <v>148239163741.73291</v>
      </c>
      <c r="T16" s="13">
        <f t="shared" si="5"/>
        <v>148239163741.73291</v>
      </c>
      <c r="U16" s="13">
        <f t="shared" si="5"/>
        <v>148239163741.73291</v>
      </c>
      <c r="V16" s="13">
        <f t="shared" si="5"/>
        <v>148239163741.73291</v>
      </c>
      <c r="W16" s="13">
        <f t="shared" si="5"/>
        <v>148239163741.73291</v>
      </c>
      <c r="X16" s="13">
        <f t="shared" si="5"/>
        <v>148239163741.73291</v>
      </c>
    </row>
    <row r="17" spans="1:24">
      <c r="A17" s="8" t="s">
        <v>45</v>
      </c>
      <c r="B17" s="2" t="s">
        <v>7</v>
      </c>
      <c r="C17" s="2"/>
      <c r="D17" s="14">
        <v>75024931294.391785</v>
      </c>
      <c r="E17" s="14">
        <v>75625968600.743652</v>
      </c>
      <c r="F17" s="14">
        <v>76227005907.095535</v>
      </c>
      <c r="G17" s="14">
        <v>76828043213.447403</v>
      </c>
      <c r="H17" s="14">
        <v>77429080519.799271</v>
      </c>
      <c r="I17" s="14">
        <v>78030117826.151154</v>
      </c>
      <c r="J17" s="14">
        <v>78631155132.503036</v>
      </c>
      <c r="K17" s="14">
        <v>79232192438.854904</v>
      </c>
      <c r="L17" s="14">
        <v>79833229745.206772</v>
      </c>
      <c r="M17" s="14">
        <v>80434267051.558655</v>
      </c>
      <c r="N17" s="14">
        <v>81035304357.910522</v>
      </c>
      <c r="O17" s="14">
        <v>80883186595.287903</v>
      </c>
      <c r="P17" s="14">
        <v>80731068832.665268</v>
      </c>
      <c r="Q17" s="14">
        <v>80578951070.042648</v>
      </c>
      <c r="R17" s="14">
        <v>80426833307.420013</v>
      </c>
      <c r="S17" s="14">
        <v>80274715544.797394</v>
      </c>
      <c r="T17" s="14">
        <v>80274715544.797394</v>
      </c>
      <c r="U17" s="14">
        <v>80274715544.797394</v>
      </c>
      <c r="V17" s="14">
        <v>80274715544.797394</v>
      </c>
      <c r="W17" s="14">
        <v>80274715544.797394</v>
      </c>
      <c r="X17" s="14">
        <v>80274715544.797394</v>
      </c>
    </row>
    <row r="18" spans="1:24">
      <c r="A18" s="8" t="s">
        <v>46</v>
      </c>
      <c r="B18" s="2" t="s">
        <v>62</v>
      </c>
      <c r="C18" s="2"/>
      <c r="D18" s="14">
        <v>73162246087.096741</v>
      </c>
      <c r="E18" s="14">
        <v>73165173246.005127</v>
      </c>
      <c r="F18" s="14">
        <v>73168100404.913513</v>
      </c>
      <c r="G18" s="14">
        <v>73171027563.821884</v>
      </c>
      <c r="H18" s="14">
        <v>73173954722.730255</v>
      </c>
      <c r="I18" s="14">
        <v>73176881881.638641</v>
      </c>
      <c r="J18" s="14">
        <v>73179809040.547012</v>
      </c>
      <c r="K18" s="14">
        <v>73182736199.455383</v>
      </c>
      <c r="L18" s="14">
        <v>73185663358.36377</v>
      </c>
      <c r="M18" s="14">
        <v>73188590517.272156</v>
      </c>
      <c r="N18" s="14">
        <v>73191517676.180527</v>
      </c>
      <c r="O18" s="14">
        <v>72146103780.331528</v>
      </c>
      <c r="P18" s="14">
        <v>71100689884.482513</v>
      </c>
      <c r="Q18" s="14">
        <v>70055275988.633514</v>
      </c>
      <c r="R18" s="14">
        <v>69009862092.784515</v>
      </c>
      <c r="S18" s="14">
        <v>67964448196.935501</v>
      </c>
      <c r="T18" s="14">
        <v>67964448196.935501</v>
      </c>
      <c r="U18" s="14">
        <v>67964448196.935501</v>
      </c>
      <c r="V18" s="14">
        <v>67964448196.935501</v>
      </c>
      <c r="W18" s="14">
        <v>67964448196.935501</v>
      </c>
      <c r="X18" s="14">
        <v>67964448196.935501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140212337747.5484</v>
      </c>
      <c r="E35" s="11">
        <v>131781280976.0851</v>
      </c>
      <c r="F35" s="11">
        <v>127185242776.1808</v>
      </c>
      <c r="G35" s="11">
        <v>126165346385.3727</v>
      </c>
      <c r="H35" s="11">
        <v>130726260602.4303</v>
      </c>
      <c r="I35" s="11">
        <v>135907698516.4464</v>
      </c>
      <c r="J35" s="11">
        <v>140779525026.11011</v>
      </c>
      <c r="K35" s="11">
        <v>149513688760.65799</v>
      </c>
      <c r="L35" s="11">
        <v>157017212207.3175</v>
      </c>
      <c r="M35" s="11">
        <v>163144395881.68759</v>
      </c>
      <c r="N35" s="11">
        <v>171860347180.6853</v>
      </c>
      <c r="O35" s="11">
        <v>175789029706.5022</v>
      </c>
      <c r="P35" s="11">
        <v>178990515698.56689</v>
      </c>
      <c r="Q35" s="11">
        <v>182571861060.67749</v>
      </c>
      <c r="R35" s="11">
        <v>190080588060.35129</v>
      </c>
      <c r="S35" s="11">
        <v>195626274685.3703</v>
      </c>
      <c r="T35" s="11">
        <v>204252464694.87091</v>
      </c>
      <c r="U35" s="11">
        <v>215359448603.9519</v>
      </c>
      <c r="V35" s="11">
        <v>217477294680.78311</v>
      </c>
      <c r="W35" s="11">
        <v>199586178529.27319</v>
      </c>
      <c r="X35" s="11">
        <v>206858143866.7952</v>
      </c>
    </row>
    <row r="36" spans="1:24" ht="15.75">
      <c r="A36" s="25">
        <v>5</v>
      </c>
      <c r="B36" s="9" t="s">
        <v>9</v>
      </c>
      <c r="C36" s="10"/>
      <c r="D36" s="11">
        <v>4986440.9999999991</v>
      </c>
      <c r="E36" s="11">
        <v>5009160</v>
      </c>
      <c r="F36" s="11">
        <v>5034766</v>
      </c>
      <c r="G36" s="11">
        <v>5061393.9999999991</v>
      </c>
      <c r="H36" s="11">
        <v>5086367.9999999991</v>
      </c>
      <c r="I36" s="11">
        <v>5107802.0000000009</v>
      </c>
      <c r="J36" s="11">
        <v>5125176.9999999991</v>
      </c>
      <c r="K36" s="11">
        <v>5139256.9999999991</v>
      </c>
      <c r="L36" s="11">
        <v>5151024.0000000019</v>
      </c>
      <c r="M36" s="11">
        <v>5161995</v>
      </c>
      <c r="N36" s="11">
        <v>5173370</v>
      </c>
      <c r="O36" s="11">
        <v>5185179.9999999991</v>
      </c>
      <c r="P36" s="11">
        <v>5197305.0000000009</v>
      </c>
      <c r="Q36" s="11">
        <v>5210594.9999999991</v>
      </c>
      <c r="R36" s="11">
        <v>5226066.9999999981</v>
      </c>
      <c r="S36" s="11">
        <v>5244342.0000000009</v>
      </c>
      <c r="T36" s="11">
        <v>5265936.0000000009</v>
      </c>
      <c r="U36" s="11">
        <v>5290431.0000000019</v>
      </c>
      <c r="V36" s="11">
        <v>5316334.0000000009</v>
      </c>
      <c r="W36" s="11">
        <v>5341545.9999999981</v>
      </c>
      <c r="X36" s="11">
        <v>5364546.0000000009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393958.81330216618</v>
      </c>
      <c r="E39" s="11">
        <f t="shared" si="8"/>
        <v>396790.89338090288</v>
      </c>
      <c r="F39" s="11">
        <f t="shared" si="8"/>
        <v>392644.13327928144</v>
      </c>
      <c r="G39" s="11">
        <f t="shared" si="8"/>
        <v>394098.43771309906</v>
      </c>
      <c r="H39" s="11">
        <f t="shared" si="8"/>
        <v>396043.39753475343</v>
      </c>
      <c r="I39" s="11">
        <f t="shared" si="8"/>
        <v>400863.52507080312</v>
      </c>
      <c r="J39" s="11">
        <f t="shared" si="8"/>
        <v>397647.7314802683</v>
      </c>
      <c r="K39" s="11">
        <f t="shared" si="8"/>
        <v>392456.33418575668</v>
      </c>
      <c r="L39" s="11">
        <f t="shared" si="8"/>
        <v>391326.45879441744</v>
      </c>
      <c r="M39" s="11">
        <f t="shared" si="8"/>
        <v>397110.30157719023</v>
      </c>
      <c r="N39" s="11">
        <f t="shared" si="8"/>
        <v>397201.1004659161</v>
      </c>
      <c r="O39" s="11">
        <f t="shared" si="8"/>
        <v>401939.13634360646</v>
      </c>
      <c r="P39" s="11">
        <f t="shared" si="8"/>
        <v>410920.92319975584</v>
      </c>
      <c r="Q39" s="11">
        <f t="shared" si="8"/>
        <v>419524.61144804867</v>
      </c>
      <c r="R39" s="11">
        <f t="shared" si="8"/>
        <v>428619.57502255414</v>
      </c>
      <c r="S39" s="11">
        <f t="shared" si="8"/>
        <v>432832.07959791255</v>
      </c>
      <c r="T39" s="11">
        <f t="shared" si="8"/>
        <v>438084.62573958363</v>
      </c>
      <c r="U39" s="11">
        <f t="shared" si="8"/>
        <v>442893.76313292631</v>
      </c>
      <c r="V39" s="11">
        <f t="shared" si="8"/>
        <v>447983.34839164751</v>
      </c>
      <c r="W39" s="11">
        <f t="shared" si="8"/>
        <v>449266.66324066697</v>
      </c>
      <c r="X39" s="11">
        <f t="shared" si="8"/>
        <v>451724.90220394556</v>
      </c>
    </row>
    <row r="40" spans="1:24" ht="15.75">
      <c r="B40" s="20" t="s">
        <v>5</v>
      </c>
      <c r="C40" s="7"/>
      <c r="D40" s="11">
        <f t="shared" ref="D40:X40" si="9">+D8/D36</f>
        <v>99518.30018433329</v>
      </c>
      <c r="E40" s="11">
        <f t="shared" si="9"/>
        <v>100865.4358841152</v>
      </c>
      <c r="F40" s="11">
        <f t="shared" si="9"/>
        <v>101164.07764833455</v>
      </c>
      <c r="G40" s="11">
        <f t="shared" si="9"/>
        <v>100750.57039532135</v>
      </c>
      <c r="H40" s="11">
        <f t="shared" si="9"/>
        <v>100365.87574355572</v>
      </c>
      <c r="I40" s="11">
        <f t="shared" si="9"/>
        <v>100667.50499331797</v>
      </c>
      <c r="J40" s="11">
        <f t="shared" si="9"/>
        <v>101453.19966333127</v>
      </c>
      <c r="K40" s="11">
        <f t="shared" si="9"/>
        <v>102791.36820021785</v>
      </c>
      <c r="L40" s="11">
        <f t="shared" si="9"/>
        <v>104730.18648814509</v>
      </c>
      <c r="M40" s="11">
        <f t="shared" si="9"/>
        <v>106792.64369914802</v>
      </c>
      <c r="N40" s="11">
        <f t="shared" si="9"/>
        <v>109161.21044988114</v>
      </c>
      <c r="O40" s="11">
        <f t="shared" si="9"/>
        <v>111602.4878000781</v>
      </c>
      <c r="P40" s="11">
        <f t="shared" si="9"/>
        <v>113656.16115554194</v>
      </c>
      <c r="Q40" s="11">
        <f t="shared" si="9"/>
        <v>115782.63858119946</v>
      </c>
      <c r="R40" s="11">
        <f t="shared" si="9"/>
        <v>118088.65028460798</v>
      </c>
      <c r="S40" s="11">
        <f t="shared" si="9"/>
        <v>120473.35560404026</v>
      </c>
      <c r="T40" s="11">
        <f t="shared" si="9"/>
        <v>122792.75019728142</v>
      </c>
      <c r="U40" s="11">
        <f t="shared" si="9"/>
        <v>125718.41245294372</v>
      </c>
      <c r="V40" s="11">
        <f t="shared" si="9"/>
        <v>128377.3876746649</v>
      </c>
      <c r="W40" s="11">
        <f t="shared" si="9"/>
        <v>129788.58024900658</v>
      </c>
      <c r="X40" s="11">
        <f t="shared" si="9"/>
        <v>131355.5174554197</v>
      </c>
    </row>
    <row r="41" spans="1:24" ht="15.75">
      <c r="B41" s="20" t="s">
        <v>38</v>
      </c>
      <c r="C41" s="7"/>
      <c r="D41" s="37">
        <f>+D9/D36</f>
        <v>261614.88258988841</v>
      </c>
      <c r="E41" s="37">
        <f t="shared" ref="E41:X41" si="10">+E9/E36</f>
        <v>263091.9991807933</v>
      </c>
      <c r="F41" s="37">
        <f t="shared" si="10"/>
        <v>258718.02038028726</v>
      </c>
      <c r="G41" s="37">
        <f t="shared" si="10"/>
        <v>260666.96514434562</v>
      </c>
      <c r="H41" s="37">
        <f t="shared" si="10"/>
        <v>263002.75301356526</v>
      </c>
      <c r="I41" s="37">
        <f t="shared" si="10"/>
        <v>267733.76659550442</v>
      </c>
      <c r="J41" s="37">
        <f t="shared" si="10"/>
        <v>263752.23679685453</v>
      </c>
      <c r="K41" s="37">
        <f t="shared" si="10"/>
        <v>257147.49065169145</v>
      </c>
      <c r="L41" s="37">
        <f t="shared" si="10"/>
        <v>253983.11719123097</v>
      </c>
      <c r="M41" s="37">
        <f t="shared" si="10"/>
        <v>257684.3667342742</v>
      </c>
      <c r="N41" s="37">
        <f t="shared" si="10"/>
        <v>255456.57724841961</v>
      </c>
      <c r="O41" s="37">
        <f t="shared" si="10"/>
        <v>258053.5147033922</v>
      </c>
      <c r="P41" s="37">
        <f t="shared" si="10"/>
        <v>265269.94278587302</v>
      </c>
      <c r="Q41" s="37">
        <f t="shared" si="10"/>
        <v>272046.17814960948</v>
      </c>
      <c r="R41" s="37">
        <f t="shared" si="10"/>
        <v>279149.45359806652</v>
      </c>
      <c r="S41" s="37">
        <f t="shared" si="10"/>
        <v>281289.06876634806</v>
      </c>
      <c r="T41" s="37">
        <f t="shared" si="10"/>
        <v>284316.48108062439</v>
      </c>
      <c r="U41" s="37">
        <f t="shared" si="10"/>
        <v>286350.70584606566</v>
      </c>
      <c r="V41" s="37">
        <f t="shared" si="10"/>
        <v>288930.28810196032</v>
      </c>
      <c r="W41" s="37">
        <f t="shared" si="10"/>
        <v>288947.19899363583</v>
      </c>
      <c r="X41" s="37">
        <f t="shared" si="10"/>
        <v>289975.42451735743</v>
      </c>
    </row>
    <row r="42" spans="1:24" ht="15.75">
      <c r="B42" s="20" t="s">
        <v>10</v>
      </c>
      <c r="C42" s="9"/>
      <c r="D42" s="11">
        <f t="shared" ref="D42:X42" si="11">+D10/D36</f>
        <v>32825.630527944442</v>
      </c>
      <c r="E42" s="11">
        <f t="shared" si="11"/>
        <v>32833.458315994394</v>
      </c>
      <c r="F42" s="11">
        <f t="shared" si="11"/>
        <v>32762.035250659635</v>
      </c>
      <c r="G42" s="11">
        <f t="shared" si="11"/>
        <v>32680.902173432059</v>
      </c>
      <c r="H42" s="11">
        <f t="shared" si="11"/>
        <v>32674.768777632424</v>
      </c>
      <c r="I42" s="11">
        <f t="shared" si="11"/>
        <v>32462.253481980722</v>
      </c>
      <c r="J42" s="11">
        <f t="shared" si="11"/>
        <v>32442.295020082522</v>
      </c>
      <c r="K42" s="11">
        <f t="shared" si="11"/>
        <v>32517.475333847375</v>
      </c>
      <c r="L42" s="11">
        <f t="shared" si="11"/>
        <v>32613.155115041449</v>
      </c>
      <c r="M42" s="11">
        <f t="shared" si="11"/>
        <v>32633.29114376799</v>
      </c>
      <c r="N42" s="11">
        <f t="shared" si="11"/>
        <v>32583.312767615371</v>
      </c>
      <c r="O42" s="11">
        <f t="shared" si="11"/>
        <v>32283.133840136135</v>
      </c>
      <c r="P42" s="11">
        <f t="shared" si="11"/>
        <v>31994.819258340922</v>
      </c>
      <c r="Q42" s="11">
        <f t="shared" si="11"/>
        <v>31695.794717239754</v>
      </c>
      <c r="R42" s="11">
        <f t="shared" si="11"/>
        <v>31381.471139879643</v>
      </c>
      <c r="S42" s="11">
        <f t="shared" si="11"/>
        <v>31069.655227524254</v>
      </c>
      <c r="T42" s="11">
        <f t="shared" si="11"/>
        <v>30975.394461677817</v>
      </c>
      <c r="U42" s="11">
        <f t="shared" si="11"/>
        <v>30824.644833916991</v>
      </c>
      <c r="V42" s="11">
        <f t="shared" si="11"/>
        <v>30675.672615022289</v>
      </c>
      <c r="W42" s="11">
        <f t="shared" si="11"/>
        <v>30530.883998024539</v>
      </c>
      <c r="X42" s="11">
        <f t="shared" si="11"/>
        <v>30393.960231168487</v>
      </c>
    </row>
    <row r="43" spans="1:24" ht="15.75">
      <c r="B43" s="26" t="s">
        <v>32</v>
      </c>
      <c r="C43" s="9"/>
      <c r="D43" s="11">
        <f t="shared" ref="D43:X43" si="12">+D11/D36</f>
        <v>32825.630527944442</v>
      </c>
      <c r="E43" s="11">
        <f t="shared" si="12"/>
        <v>32833.458315994394</v>
      </c>
      <c r="F43" s="11">
        <f t="shared" si="12"/>
        <v>32762.035250659635</v>
      </c>
      <c r="G43" s="11">
        <f t="shared" si="12"/>
        <v>32680.902173432059</v>
      </c>
      <c r="H43" s="11">
        <f t="shared" si="12"/>
        <v>32674.768777632424</v>
      </c>
      <c r="I43" s="11">
        <f t="shared" si="12"/>
        <v>32462.253481980722</v>
      </c>
      <c r="J43" s="11">
        <f t="shared" si="12"/>
        <v>32442.295020082522</v>
      </c>
      <c r="K43" s="11">
        <f t="shared" si="12"/>
        <v>32517.475333847375</v>
      </c>
      <c r="L43" s="11">
        <f t="shared" si="12"/>
        <v>32613.155115041449</v>
      </c>
      <c r="M43" s="11">
        <f t="shared" si="12"/>
        <v>32633.29114376799</v>
      </c>
      <c r="N43" s="11">
        <f t="shared" si="12"/>
        <v>32583.312767615371</v>
      </c>
      <c r="O43" s="11">
        <f t="shared" si="12"/>
        <v>32283.133840136135</v>
      </c>
      <c r="P43" s="11">
        <f t="shared" si="12"/>
        <v>31994.819258340922</v>
      </c>
      <c r="Q43" s="11">
        <f t="shared" si="12"/>
        <v>31695.794717239754</v>
      </c>
      <c r="R43" s="11">
        <f t="shared" si="12"/>
        <v>31381.471139879643</v>
      </c>
      <c r="S43" s="11">
        <f t="shared" si="12"/>
        <v>31069.655227524254</v>
      </c>
      <c r="T43" s="11">
        <f t="shared" si="12"/>
        <v>30975.394461677817</v>
      </c>
      <c r="U43" s="11">
        <f t="shared" si="12"/>
        <v>30824.644833916991</v>
      </c>
      <c r="V43" s="11">
        <f t="shared" si="12"/>
        <v>30675.672615022289</v>
      </c>
      <c r="W43" s="11">
        <f t="shared" si="12"/>
        <v>30530.883998024539</v>
      </c>
      <c r="X43" s="11">
        <f t="shared" si="12"/>
        <v>30393.960231168487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3107.6057119507254</v>
      </c>
      <c r="E45" s="11">
        <f t="shared" si="14"/>
        <v>3129.647328373961</v>
      </c>
      <c r="F45" s="11">
        <f t="shared" si="14"/>
        <v>3089.3342131121017</v>
      </c>
      <c r="G45" s="11">
        <f t="shared" si="14"/>
        <v>3044.9815600063262</v>
      </c>
      <c r="H45" s="11">
        <f t="shared" si="14"/>
        <v>3065.6183499540512</v>
      </c>
      <c r="I45" s="11">
        <f t="shared" si="14"/>
        <v>2859.1091729824921</v>
      </c>
      <c r="J45" s="11">
        <f t="shared" si="14"/>
        <v>2821.6664694880619</v>
      </c>
      <c r="K45" s="11">
        <f t="shared" si="14"/>
        <v>2860.4784881340092</v>
      </c>
      <c r="L45" s="11">
        <f t="shared" si="14"/>
        <v>2906.6553775969123</v>
      </c>
      <c r="M45" s="11">
        <f t="shared" si="14"/>
        <v>2872.9257097001946</v>
      </c>
      <c r="N45" s="11">
        <f t="shared" si="14"/>
        <v>2771.6383592333946</v>
      </c>
      <c r="O45" s="11">
        <f t="shared" si="14"/>
        <v>2770.3126120168668</v>
      </c>
      <c r="P45" s="11">
        <f t="shared" si="14"/>
        <v>2781.2636334261365</v>
      </c>
      <c r="Q45" s="11">
        <f t="shared" si="14"/>
        <v>2786.5766608227464</v>
      </c>
      <c r="R45" s="11">
        <f t="shared" si="14"/>
        <v>2786.9859562406691</v>
      </c>
      <c r="S45" s="11">
        <f t="shared" si="14"/>
        <v>2803.1608338075812</v>
      </c>
      <c r="T45" s="11">
        <f t="shared" si="14"/>
        <v>2824.8123540082829</v>
      </c>
      <c r="U45" s="11">
        <f t="shared" si="14"/>
        <v>2804.4015415022777</v>
      </c>
      <c r="V45" s="11">
        <f t="shared" si="14"/>
        <v>2791.9535443745681</v>
      </c>
      <c r="W45" s="11">
        <f t="shared" si="14"/>
        <v>2778.7755744084266</v>
      </c>
      <c r="X45" s="11">
        <f t="shared" si="14"/>
        <v>2760.8364324848908</v>
      </c>
    </row>
    <row r="46" spans="1:24" ht="15.75">
      <c r="B46" s="10" t="s">
        <v>11</v>
      </c>
      <c r="C46" s="9"/>
      <c r="D46" s="11">
        <f t="shared" ref="D46:X46" si="15">+D16/D36</f>
        <v>29718.024815993722</v>
      </c>
      <c r="E46" s="11">
        <f t="shared" si="15"/>
        <v>29703.810987620436</v>
      </c>
      <c r="F46" s="11">
        <f t="shared" si="15"/>
        <v>29672.701037547533</v>
      </c>
      <c r="G46" s="11">
        <f t="shared" si="15"/>
        <v>29635.920613425733</v>
      </c>
      <c r="H46" s="11">
        <f t="shared" si="15"/>
        <v>29609.150427678367</v>
      </c>
      <c r="I46" s="11">
        <f t="shared" si="15"/>
        <v>29603.144308998228</v>
      </c>
      <c r="J46" s="11">
        <f t="shared" si="15"/>
        <v>29620.628550594462</v>
      </c>
      <c r="K46" s="11">
        <f t="shared" si="15"/>
        <v>29656.996845713365</v>
      </c>
      <c r="L46" s="11">
        <f t="shared" si="15"/>
        <v>29706.499737444534</v>
      </c>
      <c r="M46" s="11">
        <f t="shared" si="15"/>
        <v>29760.3654340678</v>
      </c>
      <c r="N46" s="11">
        <f t="shared" si="15"/>
        <v>29811.674408381976</v>
      </c>
      <c r="O46" s="11">
        <f t="shared" si="15"/>
        <v>29512.821228119268</v>
      </c>
      <c r="P46" s="11">
        <f t="shared" si="15"/>
        <v>29213.555624914785</v>
      </c>
      <c r="Q46" s="11">
        <f t="shared" si="15"/>
        <v>28909.218056417008</v>
      </c>
      <c r="R46" s="11">
        <f t="shared" si="15"/>
        <v>28594.485183638975</v>
      </c>
      <c r="S46" s="11">
        <f t="shared" si="15"/>
        <v>28266.494393716672</v>
      </c>
      <c r="T46" s="11">
        <f t="shared" si="15"/>
        <v>28150.582107669536</v>
      </c>
      <c r="U46" s="11">
        <f t="shared" si="15"/>
        <v>28020.243292414711</v>
      </c>
      <c r="V46" s="11">
        <f t="shared" si="15"/>
        <v>27883.719070647723</v>
      </c>
      <c r="W46" s="11">
        <f t="shared" si="15"/>
        <v>27752.108423616115</v>
      </c>
      <c r="X46" s="11">
        <f t="shared" si="15"/>
        <v>27633.123798683595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28118.719894118556</v>
      </c>
      <c r="E50" s="11">
        <f t="shared" ref="E50:X50" si="18">+E35/E36</f>
        <v>26308.059829609174</v>
      </c>
      <c r="F50" s="11">
        <f t="shared" si="18"/>
        <v>25261.400981928615</v>
      </c>
      <c r="G50" s="11">
        <f t="shared" si="18"/>
        <v>24926.995682488407</v>
      </c>
      <c r="H50" s="11">
        <f t="shared" si="18"/>
        <v>25701.298176307795</v>
      </c>
      <c r="I50" s="11">
        <f t="shared" si="18"/>
        <v>26607.863522596679</v>
      </c>
      <c r="J50" s="11">
        <f t="shared" si="18"/>
        <v>27468.22695608564</v>
      </c>
      <c r="K50" s="11">
        <f t="shared" si="18"/>
        <v>29092.471686210287</v>
      </c>
      <c r="L50" s="11">
        <f t="shared" si="18"/>
        <v>30482.718039620366</v>
      </c>
      <c r="M50" s="11">
        <f t="shared" si="18"/>
        <v>31604.911643984076</v>
      </c>
      <c r="N50" s="11">
        <f t="shared" si="18"/>
        <v>33220.192482015649</v>
      </c>
      <c r="O50" s="11">
        <f t="shared" si="18"/>
        <v>33902.20391702935</v>
      </c>
      <c r="P50" s="11">
        <f t="shared" si="18"/>
        <v>34439.101745725304</v>
      </c>
      <c r="Q50" s="11">
        <f t="shared" si="18"/>
        <v>35038.582169728703</v>
      </c>
      <c r="R50" s="11">
        <f t="shared" si="18"/>
        <v>36371.632445652031</v>
      </c>
      <c r="S50" s="11">
        <f t="shared" si="18"/>
        <v>37302.348833346543</v>
      </c>
      <c r="T50" s="11">
        <f t="shared" si="18"/>
        <v>38787.494700822586</v>
      </c>
      <c r="U50" s="11">
        <f t="shared" si="18"/>
        <v>40707.354203079449</v>
      </c>
      <c r="V50" s="11">
        <f t="shared" si="18"/>
        <v>40907.379912696058</v>
      </c>
      <c r="W50" s="11">
        <f t="shared" si="18"/>
        <v>37364.871243133217</v>
      </c>
      <c r="X50" s="11">
        <f t="shared" si="18"/>
        <v>38560.233031237898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0.71887719810053152</v>
      </c>
      <c r="F53" s="32">
        <f>IFERROR(((F39/$D39)-1)*100,0)</f>
        <v>-0.33371001701042458</v>
      </c>
      <c r="G53" s="32">
        <f>IFERROR(((G39/$D39)-1)*100,0)</f>
        <v>3.5441372605049537E-2</v>
      </c>
      <c r="H53" s="32">
        <f t="shared" ref="H53:X53" si="19">IFERROR(((H39/$D39)-1)*100,0)</f>
        <v>0.52913760581068114</v>
      </c>
      <c r="I53" s="32">
        <f t="shared" si="19"/>
        <v>1.7526481285598416</v>
      </c>
      <c r="J53" s="32">
        <f t="shared" si="19"/>
        <v>0.93637153264363171</v>
      </c>
      <c r="K53" s="32">
        <f t="shared" si="19"/>
        <v>-0.38137974470369151</v>
      </c>
      <c r="L53" s="32">
        <f t="shared" si="19"/>
        <v>-0.66818012920800696</v>
      </c>
      <c r="M53" s="32">
        <f t="shared" si="19"/>
        <v>0.79995374354193682</v>
      </c>
      <c r="N53" s="32">
        <f t="shared" si="19"/>
        <v>0.82300155606953584</v>
      </c>
      <c r="O53" s="32">
        <f t="shared" si="19"/>
        <v>2.0256744542783922</v>
      </c>
      <c r="P53" s="32">
        <f t="shared" si="19"/>
        <v>4.3055541150134768</v>
      </c>
      <c r="Q53" s="32">
        <f t="shared" si="19"/>
        <v>6.4894596294444495</v>
      </c>
      <c r="R53" s="32">
        <f t="shared" si="19"/>
        <v>8.798067348680739</v>
      </c>
      <c r="S53" s="32">
        <f t="shared" si="19"/>
        <v>9.8673427229385435</v>
      </c>
      <c r="T53" s="32">
        <f t="shared" si="19"/>
        <v>11.2006156348057</v>
      </c>
      <c r="U53" s="32">
        <f t="shared" si="19"/>
        <v>12.421336489616008</v>
      </c>
      <c r="V53" s="32">
        <f t="shared" si="19"/>
        <v>13.713244447216999</v>
      </c>
      <c r="W53" s="32">
        <f t="shared" si="19"/>
        <v>14.038992927943394</v>
      </c>
      <c r="X53" s="32">
        <f t="shared" si="19"/>
        <v>14.662976674536999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1.3536562594886226</v>
      </c>
      <c r="F54" s="32">
        <f t="shared" ref="F54:I54" si="21">IFERROR(((F40/$D40)-1)*100,0)</f>
        <v>1.6537435436023928</v>
      </c>
      <c r="G54" s="32">
        <f t="shared" si="21"/>
        <v>1.2382347856681575</v>
      </c>
      <c r="H54" s="32">
        <f t="shared" si="21"/>
        <v>0.85167809101693859</v>
      </c>
      <c r="I54" s="32">
        <f t="shared" si="21"/>
        <v>1.1547673210415166</v>
      </c>
      <c r="J54" s="32">
        <f t="shared" ref="J54:X54" si="22">IFERROR(((J40/$D40)-1)*100,0)</f>
        <v>1.9442649999186656</v>
      </c>
      <c r="K54" s="32">
        <f t="shared" si="22"/>
        <v>3.2889106926283995</v>
      </c>
      <c r="L54" s="32">
        <f t="shared" si="22"/>
        <v>5.2371134697418054</v>
      </c>
      <c r="M54" s="32">
        <f t="shared" si="22"/>
        <v>7.3095536211337908</v>
      </c>
      <c r="N54" s="32">
        <f t="shared" si="22"/>
        <v>9.6895849785282984</v>
      </c>
      <c r="O54" s="32">
        <f t="shared" si="22"/>
        <v>12.142678877514811</v>
      </c>
      <c r="P54" s="32">
        <f t="shared" si="22"/>
        <v>14.206292656749287</v>
      </c>
      <c r="Q54" s="32">
        <f t="shared" si="22"/>
        <v>16.343062900733287</v>
      </c>
      <c r="R54" s="32">
        <f t="shared" si="22"/>
        <v>18.660236424735622</v>
      </c>
      <c r="S54" s="32">
        <f t="shared" si="22"/>
        <v>21.056484466568314</v>
      </c>
      <c r="T54" s="32">
        <f t="shared" si="22"/>
        <v>23.387105657791494</v>
      </c>
      <c r="U54" s="32">
        <f t="shared" si="22"/>
        <v>26.326929037253599</v>
      </c>
      <c r="V54" s="32">
        <f t="shared" si="22"/>
        <v>28.998774533806571</v>
      </c>
      <c r="W54" s="32">
        <f t="shared" si="22"/>
        <v>30.416797723237842</v>
      </c>
      <c r="X54" s="39">
        <f t="shared" si="22"/>
        <v>31.991319397654252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0.56461489357255701</v>
      </c>
      <c r="F55" s="32">
        <f t="shared" ref="F55:I55" si="23">IFERROR(((F41/$D41)-1)*100,0)</f>
        <v>-1.1073002349573202</v>
      </c>
      <c r="G55" s="32">
        <f t="shared" si="23"/>
        <v>-0.36233315022401458</v>
      </c>
      <c r="H55" s="32">
        <f t="shared" si="23"/>
        <v>0.53050132696483843</v>
      </c>
      <c r="I55" s="32">
        <f t="shared" si="23"/>
        <v>2.3388898769983513</v>
      </c>
      <c r="J55" s="32">
        <f t="shared" ref="J55:X55" si="24">IFERROR(((J41/$D41)-1)*100,0)</f>
        <v>0.81698494588959836</v>
      </c>
      <c r="K55" s="32">
        <f t="shared" si="24"/>
        <v>-1.7076214831402092</v>
      </c>
      <c r="L55" s="32">
        <f t="shared" si="24"/>
        <v>-2.9171755532811594</v>
      </c>
      <c r="M55" s="32">
        <f t="shared" si="24"/>
        <v>-1.5024052977046232</v>
      </c>
      <c r="N55" s="32">
        <f t="shared" si="24"/>
        <v>-2.3539583377305995</v>
      </c>
      <c r="O55" s="32">
        <f t="shared" si="24"/>
        <v>-1.3613017161867913</v>
      </c>
      <c r="P55" s="32">
        <f t="shared" si="24"/>
        <v>1.3971147817742224</v>
      </c>
      <c r="Q55" s="32">
        <f t="shared" si="24"/>
        <v>3.9872714642436247</v>
      </c>
      <c r="R55" s="32">
        <f t="shared" si="24"/>
        <v>6.7024363578220392</v>
      </c>
      <c r="S55" s="32">
        <f t="shared" si="24"/>
        <v>7.5202855363932786</v>
      </c>
      <c r="T55" s="32">
        <f t="shared" si="24"/>
        <v>8.6774874066791305</v>
      </c>
      <c r="U55" s="32">
        <f t="shared" si="24"/>
        <v>9.4550520258258821</v>
      </c>
      <c r="V55" s="32">
        <f t="shared" si="24"/>
        <v>10.441074774362891</v>
      </c>
      <c r="W55" s="32">
        <f t="shared" si="24"/>
        <v>10.447538814752356</v>
      </c>
      <c r="X55" s="32">
        <f t="shared" si="24"/>
        <v>10.840569025244417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2.3846573314978414E-2</v>
      </c>
      <c r="F56" s="32">
        <f t="shared" ref="F56:I56" si="25">IFERROR(((F42/$D42)-1)*100,0)</f>
        <v>-0.19373665109241323</v>
      </c>
      <c r="G56" s="32">
        <f t="shared" si="25"/>
        <v>-0.44090045548150769</v>
      </c>
      <c r="H56" s="32">
        <f t="shared" si="25"/>
        <v>-0.45958523228850634</v>
      </c>
      <c r="I56" s="32">
        <f t="shared" si="25"/>
        <v>-1.1069918235214971</v>
      </c>
      <c r="J56" s="32">
        <f t="shared" ref="J56:X56" si="26">IFERROR(((J42/$D42)-1)*100,0)</f>
        <v>-1.1677932813372371</v>
      </c>
      <c r="K56" s="32">
        <f t="shared" si="26"/>
        <v>-0.93876397540859635</v>
      </c>
      <c r="L56" s="32">
        <f t="shared" si="26"/>
        <v>-0.64728509242835131</v>
      </c>
      <c r="M56" s="32">
        <f t="shared" si="26"/>
        <v>-0.58594269503129404</v>
      </c>
      <c r="N56" s="32">
        <f t="shared" si="26"/>
        <v>-0.73819681886319044</v>
      </c>
      <c r="O56" s="32">
        <f t="shared" si="26"/>
        <v>-1.652661895851415</v>
      </c>
      <c r="P56" s="32">
        <f t="shared" si="26"/>
        <v>-2.5309834304515499</v>
      </c>
      <c r="Q56" s="32">
        <f t="shared" si="26"/>
        <v>-3.4419317848071729</v>
      </c>
      <c r="R56" s="32">
        <f t="shared" si="26"/>
        <v>-4.3994871228304033</v>
      </c>
      <c r="S56" s="32">
        <f t="shared" si="26"/>
        <v>-5.3494031102474304</v>
      </c>
      <c r="T56" s="32">
        <f t="shared" si="26"/>
        <v>-5.6365591049089563</v>
      </c>
      <c r="U56" s="32">
        <f t="shared" si="26"/>
        <v>-6.0958027670603769</v>
      </c>
      <c r="V56" s="32">
        <f t="shared" si="26"/>
        <v>-6.549631730887528</v>
      </c>
      <c r="W56" s="32">
        <f t="shared" si="26"/>
        <v>-6.9907157700029092</v>
      </c>
      <c r="X56" s="32">
        <f t="shared" si="26"/>
        <v>-7.4078403298479696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2.3846573314978414E-2</v>
      </c>
      <c r="F57" s="32">
        <f t="shared" ref="F57:I57" si="27">IFERROR(((F43/$D43)-1)*100,0)</f>
        <v>-0.19373665109241323</v>
      </c>
      <c r="G57" s="32">
        <f t="shared" si="27"/>
        <v>-0.44090045548150769</v>
      </c>
      <c r="H57" s="32">
        <f t="shared" si="27"/>
        <v>-0.45958523228850634</v>
      </c>
      <c r="I57" s="32">
        <f t="shared" si="27"/>
        <v>-1.1069918235214971</v>
      </c>
      <c r="J57" s="32">
        <f t="shared" ref="J57:X57" si="28">IFERROR(((J43/$D43)-1)*100,0)</f>
        <v>-1.1677932813372371</v>
      </c>
      <c r="K57" s="32">
        <f t="shared" si="28"/>
        <v>-0.93876397540859635</v>
      </c>
      <c r="L57" s="32">
        <f t="shared" si="28"/>
        <v>-0.64728509242835131</v>
      </c>
      <c r="M57" s="32">
        <f t="shared" si="28"/>
        <v>-0.58594269503129404</v>
      </c>
      <c r="N57" s="32">
        <f t="shared" si="28"/>
        <v>-0.73819681886319044</v>
      </c>
      <c r="O57" s="32">
        <f t="shared" si="28"/>
        <v>-1.652661895851415</v>
      </c>
      <c r="P57" s="32">
        <f t="shared" si="28"/>
        <v>-2.5309834304515499</v>
      </c>
      <c r="Q57" s="32">
        <f t="shared" si="28"/>
        <v>-3.4419317848071729</v>
      </c>
      <c r="R57" s="32">
        <f t="shared" si="28"/>
        <v>-4.3994871228304033</v>
      </c>
      <c r="S57" s="32">
        <f t="shared" si="28"/>
        <v>-5.3494031102474304</v>
      </c>
      <c r="T57" s="32">
        <f t="shared" si="28"/>
        <v>-5.6365591049089563</v>
      </c>
      <c r="U57" s="32">
        <f t="shared" si="28"/>
        <v>-6.0958027670603769</v>
      </c>
      <c r="V57" s="32">
        <f t="shared" si="28"/>
        <v>-6.549631730887528</v>
      </c>
      <c r="W57" s="32">
        <f t="shared" si="28"/>
        <v>-6.9907157700029092</v>
      </c>
      <c r="X57" s="32">
        <f t="shared" si="28"/>
        <v>-7.4078403298479696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0.70927969846596994</v>
      </c>
      <c r="F59" s="32">
        <f t="shared" ref="F59:I59" si="31">IFERROR(((F45/$D45)-1)*100,0)</f>
        <v>-0.58796065306349066</v>
      </c>
      <c r="G59" s="32">
        <f t="shared" si="31"/>
        <v>-2.015189755365987</v>
      </c>
      <c r="H59" s="32">
        <f t="shared" si="31"/>
        <v>-1.3511161288964679</v>
      </c>
      <c r="I59" s="32">
        <f t="shared" si="31"/>
        <v>-7.9963985782561036</v>
      </c>
      <c r="J59" s="32">
        <f t="shared" ref="J59:X59" si="32">IFERROR(((J45/$D45)-1)*100,0)</f>
        <v>-9.2012716208830785</v>
      </c>
      <c r="K59" s="32">
        <f t="shared" si="32"/>
        <v>-7.9523352292201865</v>
      </c>
      <c r="L59" s="32">
        <f t="shared" si="32"/>
        <v>-6.4664038163217086</v>
      </c>
      <c r="M59" s="32">
        <f t="shared" si="32"/>
        <v>-7.5517946613380404</v>
      </c>
      <c r="N59" s="32">
        <f t="shared" si="32"/>
        <v>-10.811131908572635</v>
      </c>
      <c r="O59" s="32">
        <f t="shared" si="32"/>
        <v>-10.85379328004038</v>
      </c>
      <c r="P59" s="32">
        <f t="shared" si="32"/>
        <v>-10.50139910831016</v>
      </c>
      <c r="Q59" s="32">
        <f t="shared" si="32"/>
        <v>-10.330430591416972</v>
      </c>
      <c r="R59" s="32">
        <f t="shared" si="32"/>
        <v>-10.317259827302705</v>
      </c>
      <c r="S59" s="32">
        <f t="shared" si="32"/>
        <v>-9.7967665901874117</v>
      </c>
      <c r="T59" s="32">
        <f t="shared" si="32"/>
        <v>-9.1000398427291351</v>
      </c>
      <c r="U59" s="32">
        <f t="shared" si="32"/>
        <v>-9.7568417152290028</v>
      </c>
      <c r="V59" s="32">
        <f t="shared" si="32"/>
        <v>-10.157407239994232</v>
      </c>
      <c r="W59" s="32">
        <f t="shared" si="32"/>
        <v>-10.581462644303208</v>
      </c>
      <c r="X59" s="32">
        <f t="shared" si="32"/>
        <v>-11.158728346143965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-4.7828980766029261E-2</v>
      </c>
      <c r="F60" s="32">
        <f t="shared" ref="F60:I60" si="33">IFERROR(((F46/$D46)-1)*100,0)</f>
        <v>-0.15251275522791818</v>
      </c>
      <c r="G60" s="32">
        <f t="shared" si="33"/>
        <v>-0.27627745476476173</v>
      </c>
      <c r="H60" s="32">
        <f t="shared" si="33"/>
        <v>-0.3663580907192765</v>
      </c>
      <c r="I60" s="32">
        <f t="shared" si="33"/>
        <v>-0.38656844695030834</v>
      </c>
      <c r="J60" s="32">
        <f t="shared" ref="J60:X60" si="34">IFERROR(((J46/$D46)-1)*100,0)</f>
        <v>-0.32773465263021828</v>
      </c>
      <c r="K60" s="32">
        <f t="shared" si="34"/>
        <v>-0.20535675119132124</v>
      </c>
      <c r="L60" s="32">
        <f t="shared" si="34"/>
        <v>-3.8781441971824648E-2</v>
      </c>
      <c r="M60" s="32">
        <f t="shared" si="34"/>
        <v>0.14247453636719865</v>
      </c>
      <c r="N60" s="32">
        <f t="shared" si="34"/>
        <v>0.31512724337539044</v>
      </c>
      <c r="O60" s="32">
        <f t="shared" si="34"/>
        <v>-0.69050210821554048</v>
      </c>
      <c r="P60" s="32">
        <f t="shared" si="34"/>
        <v>-1.6975192469973366</v>
      </c>
      <c r="Q60" s="32">
        <f t="shared" si="34"/>
        <v>-2.7216033521226035</v>
      </c>
      <c r="R60" s="32">
        <f t="shared" si="34"/>
        <v>-3.7806672526569662</v>
      </c>
      <c r="S60" s="32">
        <f t="shared" si="34"/>
        <v>-4.8843435297754478</v>
      </c>
      <c r="T60" s="32">
        <f t="shared" si="34"/>
        <v>-5.2743838731859949</v>
      </c>
      <c r="U60" s="32">
        <f t="shared" si="34"/>
        <v>-5.712968927414364</v>
      </c>
      <c r="V60" s="32">
        <f t="shared" si="34"/>
        <v>-6.172367634469456</v>
      </c>
      <c r="W60" s="32">
        <f t="shared" si="34"/>
        <v>-6.6152323532605255</v>
      </c>
      <c r="X60" s="32">
        <f t="shared" si="34"/>
        <v>-7.0156109977674852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-6.439340308973696</v>
      </c>
      <c r="F64" s="32">
        <f t="shared" ref="F64:I64" si="41">IFERROR(((F50/$D50)-1)*100,0)</f>
        <v>-10.161625148474817</v>
      </c>
      <c r="G64" s="32">
        <f t="shared" si="41"/>
        <v>-11.350887322213222</v>
      </c>
      <c r="H64" s="32">
        <f t="shared" si="41"/>
        <v>-8.5971969097938921</v>
      </c>
      <c r="I64" s="32">
        <f t="shared" si="41"/>
        <v>-5.3731335466586927</v>
      </c>
      <c r="J64" s="32">
        <f t="shared" ref="J64:X64" si="42">IFERROR(((J50/$D50)-1)*100,0)</f>
        <v>-2.3133803405075204</v>
      </c>
      <c r="K64" s="32">
        <f t="shared" si="42"/>
        <v>3.4630018569778764</v>
      </c>
      <c r="L64" s="32">
        <f t="shared" si="42"/>
        <v>8.4072040064536289</v>
      </c>
      <c r="M64" s="32">
        <f t="shared" si="42"/>
        <v>12.398116852377438</v>
      </c>
      <c r="N64" s="32">
        <f t="shared" si="42"/>
        <v>18.142620315244649</v>
      </c>
      <c r="O64" s="32">
        <f t="shared" si="42"/>
        <v>20.568091451846261</v>
      </c>
      <c r="P64" s="32">
        <f t="shared" si="42"/>
        <v>22.477487863623359</v>
      </c>
      <c r="Q64" s="32">
        <f t="shared" si="42"/>
        <v>24.609449867088507</v>
      </c>
      <c r="R64" s="32">
        <f t="shared" si="42"/>
        <v>29.350242765708877</v>
      </c>
      <c r="S64" s="32">
        <f t="shared" si="42"/>
        <v>32.660195676791389</v>
      </c>
      <c r="T64" s="32">
        <f t="shared" si="42"/>
        <v>37.941893681068883</v>
      </c>
      <c r="U64" s="32">
        <f t="shared" si="42"/>
        <v>44.769585373600137</v>
      </c>
      <c r="V64" s="32">
        <f t="shared" si="42"/>
        <v>45.480946738448203</v>
      </c>
      <c r="W64" s="32">
        <f t="shared" si="42"/>
        <v>32.882547227722945</v>
      </c>
      <c r="X64" s="32">
        <f t="shared" si="42"/>
        <v>37.133671719185692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26.988404940731169</v>
      </c>
      <c r="D67" s="30">
        <f>(D8/D7)*100</f>
        <v>25.261092485828669</v>
      </c>
      <c r="E67" s="30">
        <f t="shared" ref="E67:X67" si="43">(E8/E7)*100</f>
        <v>25.420300104339479</v>
      </c>
      <c r="F67" s="30">
        <f t="shared" si="43"/>
        <v>25.764825977007067</v>
      </c>
      <c r="G67" s="30">
        <f t="shared" si="43"/>
        <v>25.564823595841574</v>
      </c>
      <c r="H67" s="30">
        <f t="shared" si="43"/>
        <v>25.342140878575929</v>
      </c>
      <c r="I67" s="30">
        <f t="shared" si="43"/>
        <v>25.11266271370971</v>
      </c>
      <c r="J67" s="30">
        <f t="shared" si="43"/>
        <v>25.51333545539552</v>
      </c>
      <c r="K67" s="30">
        <f t="shared" si="43"/>
        <v>26.19179746798655</v>
      </c>
      <c r="L67" s="30">
        <f t="shared" si="43"/>
        <v>26.762868733893836</v>
      </c>
      <c r="M67" s="30">
        <f t="shared" si="43"/>
        <v>26.892438517712357</v>
      </c>
      <c r="N67" s="30">
        <f t="shared" si="43"/>
        <v>27.482605239974223</v>
      </c>
      <c r="O67" s="30">
        <f t="shared" si="43"/>
        <v>27.766016719673765</v>
      </c>
      <c r="P67" s="30">
        <f t="shared" si="43"/>
        <v>27.658888788267344</v>
      </c>
      <c r="Q67" s="30">
        <f t="shared" si="43"/>
        <v>27.598533059016319</v>
      </c>
      <c r="R67" s="30">
        <f t="shared" si="43"/>
        <v>27.550923281652295</v>
      </c>
      <c r="S67" s="30">
        <f t="shared" si="43"/>
        <v>27.833739984327465</v>
      </c>
      <c r="T67" s="30">
        <f t="shared" si="43"/>
        <v>28.029458917892892</v>
      </c>
      <c r="U67" s="30">
        <f t="shared" si="43"/>
        <v>28.385681379579886</v>
      </c>
      <c r="V67" s="30">
        <f t="shared" si="43"/>
        <v>28.656732027109083</v>
      </c>
      <c r="W67" s="30">
        <f t="shared" si="43"/>
        <v>28.888985288338731</v>
      </c>
      <c r="X67" s="30">
        <f t="shared" si="43"/>
        <v>29.078653139231868</v>
      </c>
    </row>
    <row r="68" spans="1:24" ht="15.75">
      <c r="B68" s="20" t="s">
        <v>38</v>
      </c>
      <c r="C68" s="31">
        <f t="shared" ref="C68:C69" si="44">AVERAGE(D68:X68)</f>
        <v>65.246547305368694</v>
      </c>
      <c r="D68" s="30">
        <f>(D9/D7)*100</f>
        <v>66.406658197853275</v>
      </c>
      <c r="E68" s="30">
        <f t="shared" ref="E68:X68" si="45">(E9/E7)*100</f>
        <v>66.304948921354367</v>
      </c>
      <c r="F68" s="30">
        <f t="shared" si="45"/>
        <v>65.891222726169019</v>
      </c>
      <c r="G68" s="30">
        <f t="shared" si="45"/>
        <v>66.142603014861322</v>
      </c>
      <c r="H68" s="30">
        <f t="shared" si="45"/>
        <v>66.407559032842187</v>
      </c>
      <c r="I68" s="30">
        <f t="shared" si="45"/>
        <v>66.789256155998629</v>
      </c>
      <c r="J68" s="30">
        <f t="shared" si="45"/>
        <v>66.328113029846918</v>
      </c>
      <c r="K68" s="30">
        <f t="shared" si="45"/>
        <v>65.522573660380488</v>
      </c>
      <c r="L68" s="30">
        <f t="shared" si="45"/>
        <v>64.903129211781831</v>
      </c>
      <c r="M68" s="30">
        <f t="shared" si="45"/>
        <v>64.889872086127582</v>
      </c>
      <c r="N68" s="30">
        <f t="shared" si="45"/>
        <v>64.314166539007459</v>
      </c>
      <c r="O68" s="30">
        <f t="shared" si="45"/>
        <v>64.202136933187191</v>
      </c>
      <c r="P68" s="30">
        <f t="shared" si="45"/>
        <v>64.554985596808038</v>
      </c>
      <c r="Q68" s="30">
        <f t="shared" si="45"/>
        <v>64.846297624972109</v>
      </c>
      <c r="R68" s="30">
        <f t="shared" si="45"/>
        <v>65.127555964605108</v>
      </c>
      <c r="S68" s="30">
        <f t="shared" si="45"/>
        <v>64.988036244369127</v>
      </c>
      <c r="T68" s="30">
        <f t="shared" si="45"/>
        <v>64.899899328956224</v>
      </c>
      <c r="U68" s="30">
        <f t="shared" si="45"/>
        <v>64.654490463014895</v>
      </c>
      <c r="V68" s="30">
        <f t="shared" si="45"/>
        <v>64.495765108073684</v>
      </c>
      <c r="W68" s="30">
        <f t="shared" si="45"/>
        <v>64.315299272238718</v>
      </c>
      <c r="X68" s="30">
        <f t="shared" si="45"/>
        <v>64.192924300294337</v>
      </c>
    </row>
    <row r="69" spans="1:24" ht="15.75">
      <c r="B69" s="20" t="s">
        <v>10</v>
      </c>
      <c r="C69" s="31">
        <f t="shared" si="44"/>
        <v>7.7650477539001406</v>
      </c>
      <c r="D69" s="30">
        <f t="shared" ref="D69:X69" si="46">(D10/D7)*100</f>
        <v>8.33224931631805</v>
      </c>
      <c r="E69" s="30">
        <f t="shared" si="46"/>
        <v>8.2747509743061638</v>
      </c>
      <c r="F69" s="30">
        <f t="shared" si="46"/>
        <v>8.3439512968239171</v>
      </c>
      <c r="G69" s="30">
        <f t="shared" si="46"/>
        <v>8.2925733892971003</v>
      </c>
      <c r="H69" s="30">
        <f t="shared" si="46"/>
        <v>8.2503000885818736</v>
      </c>
      <c r="I69" s="30">
        <f t="shared" si="46"/>
        <v>8.0980811302916695</v>
      </c>
      <c r="J69" s="30">
        <f t="shared" si="46"/>
        <v>8.1585515147575638</v>
      </c>
      <c r="K69" s="30">
        <f t="shared" si="46"/>
        <v>8.2856288716329569</v>
      </c>
      <c r="L69" s="30">
        <f t="shared" si="46"/>
        <v>8.3340020543243423</v>
      </c>
      <c r="M69" s="30">
        <f t="shared" si="46"/>
        <v>8.2176893961600594</v>
      </c>
      <c r="N69" s="30">
        <f t="shared" si="46"/>
        <v>8.2032282210183229</v>
      </c>
      <c r="O69" s="30">
        <f t="shared" si="46"/>
        <v>8.0318463471390338</v>
      </c>
      <c r="P69" s="30">
        <f t="shared" si="46"/>
        <v>7.7861256149246216</v>
      </c>
      <c r="Q69" s="30">
        <f t="shared" si="46"/>
        <v>7.5551693160115745</v>
      </c>
      <c r="R69" s="30">
        <f t="shared" si="46"/>
        <v>7.3215207537426021</v>
      </c>
      <c r="S69" s="30">
        <f t="shared" si="46"/>
        <v>7.1782237713034105</v>
      </c>
      <c r="T69" s="30">
        <f t="shared" si="46"/>
        <v>7.0706417531508912</v>
      </c>
      <c r="U69" s="30">
        <f t="shared" si="46"/>
        <v>6.9598281574052221</v>
      </c>
      <c r="V69" s="30">
        <f t="shared" si="46"/>
        <v>6.8475028648172467</v>
      </c>
      <c r="W69" s="30">
        <f t="shared" si="46"/>
        <v>6.7957154394225547</v>
      </c>
      <c r="X69" s="30">
        <f t="shared" si="46"/>
        <v>6.7284225604738008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9.0059635000886171</v>
      </c>
      <c r="D72" s="30">
        <f>(D13/D$10)*100</f>
        <v>9.4670099613325682</v>
      </c>
      <c r="E72" s="30">
        <f t="shared" ref="E72:X72" si="47">(E13/E$10)*100</f>
        <v>9.5318845132113115</v>
      </c>
      <c r="F72" s="30">
        <f t="shared" si="47"/>
        <v>9.429616290550511</v>
      </c>
      <c r="G72" s="30">
        <f t="shared" si="47"/>
        <v>9.31731181669074</v>
      </c>
      <c r="H72" s="30">
        <f t="shared" si="47"/>
        <v>9.3822189556016884</v>
      </c>
      <c r="I72" s="30">
        <f t="shared" si="47"/>
        <v>8.8074882865711643</v>
      </c>
      <c r="J72" s="30">
        <f t="shared" si="47"/>
        <v>8.697493404031329</v>
      </c>
      <c r="K72" s="30">
        <f t="shared" si="47"/>
        <v>8.7967422401841358</v>
      </c>
      <c r="L72" s="30">
        <f t="shared" si="47"/>
        <v>8.9125243091133477</v>
      </c>
      <c r="M72" s="30">
        <f t="shared" si="47"/>
        <v>8.8036652418640262</v>
      </c>
      <c r="N72" s="30">
        <f t="shared" si="47"/>
        <v>8.5063123538136143</v>
      </c>
      <c r="O72" s="30">
        <f t="shared" si="47"/>
        <v>8.5813001480440665</v>
      </c>
      <c r="P72" s="30">
        <f t="shared" si="47"/>
        <v>8.6928562120289907</v>
      </c>
      <c r="Q72" s="30">
        <f t="shared" si="47"/>
        <v>8.7916289390500477</v>
      </c>
      <c r="R72" s="30">
        <f t="shared" si="47"/>
        <v>8.8809920472433213</v>
      </c>
      <c r="S72" s="30">
        <f t="shared" si="47"/>
        <v>9.0221819755640311</v>
      </c>
      <c r="T72" s="30">
        <f t="shared" si="47"/>
        <v>9.1195363387642665</v>
      </c>
      <c r="U72" s="30">
        <f t="shared" si="47"/>
        <v>9.0979200461590963</v>
      </c>
      <c r="V72" s="30">
        <f t="shared" si="47"/>
        <v>9.1015234756655694</v>
      </c>
      <c r="W72" s="30">
        <f t="shared" si="47"/>
        <v>9.1015234756655694</v>
      </c>
      <c r="X72" s="30">
        <f t="shared" si="47"/>
        <v>9.0835034707115927</v>
      </c>
    </row>
    <row r="73" spans="1:24" ht="15.75">
      <c r="A73" s="36"/>
      <c r="B73" s="10" t="s">
        <v>11</v>
      </c>
      <c r="C73" s="31">
        <f>AVERAGE(D73:X73)</f>
        <v>90.994036499911388</v>
      </c>
      <c r="D73" s="30">
        <f>(D16/D$10)*100</f>
        <v>90.532990038667435</v>
      </c>
      <c r="E73" s="30">
        <f t="shared" ref="E73:X73" si="48">(E16/E$10)*100</f>
        <v>90.46811548678869</v>
      </c>
      <c r="F73" s="30">
        <f t="shared" si="48"/>
        <v>90.570383709449487</v>
      </c>
      <c r="G73" s="30">
        <f>(G16/G$10)*100</f>
        <v>90.682688183309253</v>
      </c>
      <c r="H73" s="30">
        <f t="shared" si="48"/>
        <v>90.617781044398299</v>
      </c>
      <c r="I73" s="30">
        <f t="shared" si="48"/>
        <v>91.192511713428829</v>
      </c>
      <c r="J73" s="30">
        <f t="shared" si="48"/>
        <v>91.30250659596868</v>
      </c>
      <c r="K73" s="30">
        <f t="shared" si="48"/>
        <v>91.203257759815855</v>
      </c>
      <c r="L73" s="30">
        <f t="shared" si="48"/>
        <v>91.087475690886649</v>
      </c>
      <c r="M73" s="30">
        <f t="shared" si="48"/>
        <v>91.196334758135976</v>
      </c>
      <c r="N73" s="30">
        <f t="shared" si="48"/>
        <v>91.493687646186387</v>
      </c>
      <c r="O73" s="30">
        <f t="shared" si="48"/>
        <v>91.418699851955949</v>
      </c>
      <c r="P73" s="30">
        <f t="shared" si="48"/>
        <v>91.307143787971015</v>
      </c>
      <c r="Q73" s="30">
        <f t="shared" si="48"/>
        <v>91.208371060949958</v>
      </c>
      <c r="R73" s="30">
        <f t="shared" si="48"/>
        <v>91.119007952756675</v>
      </c>
      <c r="S73" s="30">
        <f t="shared" si="48"/>
        <v>90.977818024435962</v>
      </c>
      <c r="T73" s="30">
        <f t="shared" si="48"/>
        <v>90.880463661235751</v>
      </c>
      <c r="U73" s="30">
        <f t="shared" si="48"/>
        <v>90.902079953840897</v>
      </c>
      <c r="V73" s="30">
        <f t="shared" si="48"/>
        <v>90.898476524334427</v>
      </c>
      <c r="W73" s="30">
        <f t="shared" si="48"/>
        <v>90.898476524334427</v>
      </c>
      <c r="X73" s="30">
        <f t="shared" si="48"/>
        <v>90.916496529288409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35285966340.797173</v>
      </c>
      <c r="E147">
        <v>28858659815.386169</v>
      </c>
      <c r="F147">
        <v>24296396024.451221</v>
      </c>
      <c r="G147">
        <v>20974372272.87014</v>
      </c>
      <c r="H147">
        <v>20956979478.359249</v>
      </c>
      <c r="I147">
        <v>24111815812.841499</v>
      </c>
      <c r="J147">
        <v>26343509484.62867</v>
      </c>
      <c r="K147">
        <v>29104277291.270351</v>
      </c>
      <c r="L147">
        <v>32327295904.866329</v>
      </c>
      <c r="M147">
        <v>33374096851.86871</v>
      </c>
      <c r="N147">
        <v>35518762205.789146</v>
      </c>
      <c r="O147">
        <v>36536909638.311577</v>
      </c>
      <c r="P147">
        <v>35173906470.943413</v>
      </c>
      <c r="Q147">
        <v>36218932409.681053</v>
      </c>
      <c r="R147">
        <v>37974618156.045471</v>
      </c>
      <c r="S147">
        <v>39349848281.351044</v>
      </c>
      <c r="T147">
        <v>40087424274.675484</v>
      </c>
      <c r="U147">
        <v>44350573261.083229</v>
      </c>
      <c r="V147">
        <v>43996667874.635986</v>
      </c>
      <c r="W147">
        <v>38074483585.798019</v>
      </c>
      <c r="X147">
        <v>39121910935.632607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Wealth_FIN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2014-12-03T13:23:21Z</dcterms:modified>
</cp:coreProperties>
</file>