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GUY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<sst xmlns="http://schemas.openxmlformats.org/spreadsheetml/2006/main" count="95" uniqueCount="65">
  <si>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</si>
  <si>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</si>
  <si>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</si>
  <si>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</si>
  <si>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</si>
  <si>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</si>
  <si>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</si>
  <si>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</si>
  <si>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</si>
  <si>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</si>
  <si>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</si>
  <si>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</si>
  <si>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</si>
  <si>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</si>
  <si>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</si>
  <si>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</si>
  <si>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</si>
  <si>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</si>
  <si>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</si>
  <si>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</si>
  <si>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</si>
  <si>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</si>
  <si>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</si>
  <si>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</si>
  <si>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</si>
  <si>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</si>
  <si>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</si>
  <si>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</si>
  <si>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</si>
  <si>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</si>
  <si>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</si>
  <si>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</si>
  <si>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</si>
  <si>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</si>
  <si>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</si>
  <si>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</si>
  <si>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</si>
  <si>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</si>
  <si>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</si>
  <si>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</si>
  <si>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</si>
  <si>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</si>
  <si>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</si>
  <si>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</si>
  <si>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</si>
  <si>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</si>
  <si>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</si>
  <si>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</si>
  <si>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</si>
  <si>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</si>
  <si>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</si>
  <si>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</si>
  <si>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</si>
  <si>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</si>
  <si>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</si>
  <si>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</si>
  <si>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</si>
  <si>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</si>
  <si>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</si>
  <si>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</si>
  <si>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</si>
  <si>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</si>
  <si>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</si>
  <si>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Guyana</t>
  </si>
  <si>
    <t>GUY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</si>
</sst>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Wealth_GUY!$B$54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Wealth_GUY!$D$52:$X$52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1.6118897502521046</c:v>
                </c:pt>
                <c:pt idx="2">
                  <c:v>6.4174596273369522</c:v>
                </c:pt>
                <c:pt idx="3">
                  <c:v>11.274024613682943</c:v>
                </c:pt>
                <c:pt idx="4">
                  <c:v>15.397440058089696</c:v>
                </c:pt>
                <c:pt idx="5">
                  <c:v>19.772389023702598</c:v>
                </c:pt>
                <c:pt idx="6">
                  <c:v>24.404743149361586</c:v>
                </c:pt>
                <c:pt idx="7">
                  <c:v>29.542104664904901</c:v>
                </c:pt>
                <c:pt idx="8">
                  <c:v>33.678425631549146</c:v>
                </c:pt>
                <c:pt idx="9">
                  <c:v>37.160707998704638</c:v>
                </c:pt>
                <c:pt idx="10">
                  <c:v>40.257268336128149</c:v>
                </c:pt>
                <c:pt idx="11">
                  <c:v>43.283589877420646</c:v>
                </c:pt>
                <c:pt idx="12">
                  <c:v>46.046635210206219</c:v>
                </c:pt>
                <c:pt idx="13">
                  <c:v>47.822009597738479</c:v>
                </c:pt>
                <c:pt idx="14">
                  <c:v>49.056959249725573</c:v>
                </c:pt>
                <c:pt idx="15">
                  <c:v>50.19722815052905</c:v>
                </c:pt>
                <c:pt idx="16">
                  <c:v>54.905264733672432</c:v>
                </c:pt>
                <c:pt idx="17">
                  <c:v>58.683119937063125</c:v>
                </c:pt>
                <c:pt idx="18">
                  <c:v>62.228297885147214</c:v>
                </c:pt>
                <c:pt idx="19">
                  <c:v>67.141179287025366</c:v>
                </c:pt>
                <c:pt idx="20" formatCode="_(* #,##0.0000_);_(* \(#,##0.0000\);_(* &quot;-&quot;??_);_(@_)">
                  <c:v>71.846151177573759</c:v>
                </c:pt>
              </c:numCache>
            </c:numRef>
          </c:val>
        </c:ser>
        <c:ser>
          <c:idx val="1"/>
          <c:order val="1"/>
          <c:tx>
            <c:strRef>
              <c:f>Wealth_GUY!$B$55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Wealth_GUY!$D$52:$X$52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0.54422393359787602</c:v>
                </c:pt>
                <c:pt idx="2">
                  <c:v>1.3452855179988843</c:v>
                </c:pt>
                <c:pt idx="3">
                  <c:v>2.3404018784006997</c:v>
                </c:pt>
                <c:pt idx="4">
                  <c:v>3.2726973394821446</c:v>
                </c:pt>
                <c:pt idx="5">
                  <c:v>0.45096048750581375</c:v>
                </c:pt>
                <c:pt idx="6">
                  <c:v>1.0063545189251899</c:v>
                </c:pt>
                <c:pt idx="7">
                  <c:v>1.5509930110439329</c:v>
                </c:pt>
                <c:pt idx="8">
                  <c:v>1.9244256621397282</c:v>
                </c:pt>
                <c:pt idx="9">
                  <c:v>2.0402853999921922</c:v>
                </c:pt>
                <c:pt idx="10">
                  <c:v>1.9067816590818909</c:v>
                </c:pt>
                <c:pt idx="11">
                  <c:v>3.2499664549779261</c:v>
                </c:pt>
                <c:pt idx="12">
                  <c:v>4.1373145565021474</c:v>
                </c:pt>
                <c:pt idx="13">
                  <c:v>4.6028780090507704</c:v>
                </c:pt>
                <c:pt idx="14">
                  <c:v>4.9433915727977729</c:v>
                </c:pt>
                <c:pt idx="15">
                  <c:v>1.550547680311043</c:v>
                </c:pt>
                <c:pt idx="16">
                  <c:v>2.9120546556167914</c:v>
                </c:pt>
                <c:pt idx="17">
                  <c:v>4.5298752355283689</c:v>
                </c:pt>
                <c:pt idx="18">
                  <c:v>6.545218765081473</c:v>
                </c:pt>
                <c:pt idx="19">
                  <c:v>8.8133655520564744</c:v>
                </c:pt>
                <c:pt idx="20">
                  <c:v>11.187224435109311</c:v>
                </c:pt>
              </c:numCache>
            </c:numRef>
          </c:val>
        </c:ser>
        <c:ser>
          <c:idx val="2"/>
          <c:order val="2"/>
          <c:tx>
            <c:strRef>
              <c:f>Wealth_GUY!$B$56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Wealth_GUY!$D$52:$X$52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0.20253007450610205</c:v>
                </c:pt>
                <c:pt idx="2">
                  <c:v>0.17668366771390609</c:v>
                </c:pt>
                <c:pt idx="3">
                  <c:v>-4.5206435562494818E-3</c:v>
                </c:pt>
                <c:pt idx="4">
                  <c:v>-0.23292027620195332</c:v>
                </c:pt>
                <c:pt idx="5">
                  <c:v>-0.43079673736812207</c:v>
                </c:pt>
                <c:pt idx="6">
                  <c:v>-0.57170106998707393</c:v>
                </c:pt>
                <c:pt idx="7">
                  <c:v>-0.67710681996877575</c:v>
                </c:pt>
                <c:pt idx="8">
                  <c:v>-0.77690262311501668</c:v>
                </c:pt>
                <c:pt idx="9">
                  <c:v>-0.92037652220364752</c:v>
                </c:pt>
                <c:pt idx="10">
                  <c:v>-1.1403376002344201</c:v>
                </c:pt>
                <c:pt idx="11">
                  <c:v>-1.4418768826694128</c:v>
                </c:pt>
                <c:pt idx="12">
                  <c:v>-1.8021557512710173</c:v>
                </c:pt>
                <c:pt idx="13">
                  <c:v>-2.1902771025003709</c:v>
                </c:pt>
                <c:pt idx="14">
                  <c:v>-2.5625220032606477</c:v>
                </c:pt>
                <c:pt idx="15">
                  <c:v>-2.8897908488688784</c:v>
                </c:pt>
                <c:pt idx="16">
                  <c:v>-3.1621317935898174</c:v>
                </c:pt>
                <c:pt idx="17">
                  <c:v>-3.3901594617604225</c:v>
                </c:pt>
                <c:pt idx="18">
                  <c:v>-3.5865680351706231</c:v>
                </c:pt>
                <c:pt idx="19">
                  <c:v>-3.7719367120344516</c:v>
                </c:pt>
                <c:pt idx="20">
                  <c:v>-3.9618860869646499</c:v>
                </c:pt>
              </c:numCache>
            </c:numRef>
          </c:val>
        </c:ser>
        <c:ser>
          <c:idx val="4"/>
          <c:order val="3"/>
          <c:tx>
            <c:strRef>
              <c:f>Wealth_GUY!$B$53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Wealth_GUY!$D$52:$X$52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0.24473848626711536</c:v>
                </c:pt>
                <c:pt idx="2">
                  <c:v>0.34747298594237641</c:v>
                </c:pt>
                <c:pt idx="3">
                  <c:v>0.31503478227241644</c:v>
                </c:pt>
                <c:pt idx="4">
                  <c:v>0.22190676559854516</c:v>
                </c:pt>
                <c:pt idx="5">
                  <c:v>-1.3628048506220125E-2</c:v>
                </c:pt>
                <c:pt idx="6">
                  <c:v>-3.3143560857751275E-2</c:v>
                </c:pt>
                <c:pt idx="7">
                  <c:v>-1.0588135778366592E-2</c:v>
                </c:pt>
                <c:pt idx="8">
                  <c:v>-9.4249506110810621E-3</c:v>
                </c:pt>
                <c:pt idx="9">
                  <c:v>-7.3302860264246039E-2</c:v>
                </c:pt>
                <c:pt idx="10">
                  <c:v>-0.22750905943486055</c:v>
                </c:pt>
                <c:pt idx="11">
                  <c:v>-0.39018642582260288</c:v>
                </c:pt>
                <c:pt idx="12">
                  <c:v>-0.6339854695233238</c:v>
                </c:pt>
                <c:pt idx="13">
                  <c:v>-0.94191518439252775</c:v>
                </c:pt>
                <c:pt idx="14">
                  <c:v>-1.2509120873083313</c:v>
                </c:pt>
                <c:pt idx="15">
                  <c:v>-1.6942827586802434</c:v>
                </c:pt>
                <c:pt idx="16">
                  <c:v>-1.7975222615358444</c:v>
                </c:pt>
                <c:pt idx="17">
                  <c:v>-1.8646634526007899</c:v>
                </c:pt>
                <c:pt idx="18">
                  <c:v>-1.8879862417916726</c:v>
                </c:pt>
                <c:pt idx="19">
                  <c:v>-1.8637160070094527</c:v>
                </c:pt>
                <c:pt idx="20">
                  <c:v>-1.8426502816436097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Wealth_GUY!$D$64:$X$64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6.2018683586734458</c:v>
                </c:pt>
                <c:pt idx="2">
                  <c:v>14.492581683976379</c:v>
                </c:pt>
                <c:pt idx="3">
                  <c:v>23.675654697683246</c:v>
                </c:pt>
                <c:pt idx="4">
                  <c:v>33.913399722818461</c:v>
                </c:pt>
                <c:pt idx="5">
                  <c:v>40.315152862765636</c:v>
                </c:pt>
                <c:pt idx="6">
                  <c:v>51.166914172594161</c:v>
                </c:pt>
                <c:pt idx="7">
                  <c:v>60.414302208729097</c:v>
                </c:pt>
                <c:pt idx="8">
                  <c:v>57.519179300507119</c:v>
                </c:pt>
                <c:pt idx="9">
                  <c:v>61.967151895165799</c:v>
                </c:pt>
                <c:pt idx="10">
                  <c:v>59.387587899461792</c:v>
                </c:pt>
                <c:pt idx="11">
                  <c:v>62.480449175965688</c:v>
                </c:pt>
                <c:pt idx="12">
                  <c:v>63.591000241469864</c:v>
                </c:pt>
                <c:pt idx="13">
                  <c:v>61.309570195629995</c:v>
                </c:pt>
                <c:pt idx="14">
                  <c:v>65.991661085989264</c:v>
                </c:pt>
                <c:pt idx="15">
                  <c:v>62.199881663126575</c:v>
                </c:pt>
                <c:pt idx="16">
                  <c:v>70.044861040863864</c:v>
                </c:pt>
                <c:pt idx="17">
                  <c:v>81.524222191576129</c:v>
                </c:pt>
                <c:pt idx="18">
                  <c:v>84.782711171647279</c:v>
                </c:pt>
                <c:pt idx="19">
                  <c:v>90.516783871167348</c:v>
                </c:pt>
                <c:pt idx="20">
                  <c:v>96.988220052673284</c:v>
                </c:pt>
              </c:numCache>
            </c:numRef>
          </c:val>
        </c:ser>
        <c:marker val="1"/>
        <c:axId val="75639808"/>
        <c:axId val="75653888"/>
      </c:lineChart>
      <c:catAx>
        <c:axId val="756398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653888"/>
        <c:crosses val="autoZero"/>
        <c:auto val="1"/>
        <c:lblAlgn val="ctr"/>
        <c:lblOffset val="100"/>
      </c:catAx>
      <c:valAx>
        <c:axId val="7565388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639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Wealth_GUY!$B$40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Wealth_GUY!$D$38:$X$38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Wealth_GUY!$D$40:$X$40</c:f>
              <c:numCache>
                <c:formatCode>_(* #,##0_);_(* \(#,##0\);_(* "-"??_);_(@_)</c:formatCode>
                <c:ptCount val="21"/>
                <c:pt idx="0">
                  <c:v>4715.0003019016085</c:v>
                </c:pt>
                <c:pt idx="1">
                  <c:v>4791.0009084923167</c:v>
                </c:pt>
                <c:pt idx="2">
                  <c:v>5017.5835427049597</c:v>
                </c:pt>
                <c:pt idx="3">
                  <c:v>5246.5705964732206</c:v>
                </c:pt>
                <c:pt idx="4">
                  <c:v>5440.989647125657</c:v>
                </c:pt>
                <c:pt idx="5">
                  <c:v>5647.2685040623464</c:v>
                </c:pt>
                <c:pt idx="6">
                  <c:v>5865.6840150723192</c:v>
                </c:pt>
                <c:pt idx="7">
                  <c:v>6107.910626039964</c:v>
                </c:pt>
                <c:pt idx="8">
                  <c:v>6302.9381721048594</c:v>
                </c:pt>
                <c:pt idx="9">
                  <c:v>6467.127796229307</c:v>
                </c:pt>
                <c:pt idx="10">
                  <c:v>6613.1306254873916</c:v>
                </c:pt>
                <c:pt idx="11">
                  <c:v>6755.8216952958464</c:v>
                </c:pt>
                <c:pt idx="12">
                  <c:v>6886.0992910783643</c:v>
                </c:pt>
                <c:pt idx="13">
                  <c:v>6969.8081988103941</c:v>
                </c:pt>
                <c:pt idx="14">
                  <c:v>7028.0360786299188</c:v>
                </c:pt>
                <c:pt idx="15">
                  <c:v>7081.7997607452926</c:v>
                </c:pt>
                <c:pt idx="16">
                  <c:v>7303.7836998541416</c:v>
                </c:pt>
                <c:pt idx="17">
                  <c:v>7481.9095840994178</c:v>
                </c:pt>
                <c:pt idx="18">
                  <c:v>7649.0647350545314</c:v>
                </c:pt>
                <c:pt idx="19">
                  <c:v>7880.7071079851548</c:v>
                </c:pt>
                <c:pt idx="20">
                  <c:v>8102.5465468288976</c:v>
                </c:pt>
              </c:numCache>
            </c:numRef>
          </c:val>
        </c:ser>
        <c:ser>
          <c:idx val="1"/>
          <c:order val="1"/>
          <c:tx>
            <c:strRef>
              <c:f>Wealth_GUY!$B$41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Wealth_GUY!$D$38:$X$38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Wealth_GUY!$D$41:$X$41</c:f>
              <c:numCache>
                <c:formatCode>General</c:formatCode>
                <c:ptCount val="21"/>
                <c:pt idx="0">
                  <c:v>11854.095746950614</c:v>
                </c:pt>
                <c:pt idx="1">
                  <c:v>11918.608573117128</c:v>
                </c:pt>
                <c:pt idx="2">
                  <c:v>12013.567180324062</c:v>
                </c:pt>
                <c:pt idx="3">
                  <c:v>12131.529226479663</c:v>
                </c:pt>
                <c:pt idx="4">
                  <c:v>12242.044423080732</c:v>
                </c:pt>
                <c:pt idx="5">
                  <c:v>11907.553034920469</c:v>
                </c:pt>
                <c:pt idx="6">
                  <c:v>11973.38997517777</c:v>
                </c:pt>
                <c:pt idx="7">
                  <c:v>12037.951943508273</c:v>
                </c:pt>
                <c:pt idx="8">
                  <c:v>12082.219007519547</c:v>
                </c:pt>
                <c:pt idx="9">
                  <c:v>12095.953131776743</c:v>
                </c:pt>
                <c:pt idx="10">
                  <c:v>12080.127470503476</c:v>
                </c:pt>
                <c:pt idx="11">
                  <c:v>12239.349882267474</c:v>
                </c:pt>
                <c:pt idx="12">
                  <c:v>12344.536975830904</c:v>
                </c:pt>
                <c:pt idx="13">
                  <c:v>12399.725313258827</c:v>
                </c:pt>
                <c:pt idx="14">
                  <c:v>12440.09011713675</c:v>
                </c:pt>
                <c:pt idx="15">
                  <c:v>12037.899153576807</c:v>
                </c:pt>
                <c:pt idx="16">
                  <c:v>12199.293494030961</c:v>
                </c:pt>
                <c:pt idx="17">
                  <c:v>12391.071494587552</c:v>
                </c:pt>
                <c:pt idx="18">
                  <c:v>12629.972246210751</c:v>
                </c:pt>
                <c:pt idx="19">
                  <c:v>12898.840538020151</c:v>
                </c:pt>
                <c:pt idx="20">
                  <c:v>13180.240042914727</c:v>
                </c:pt>
              </c:numCache>
            </c:numRef>
          </c:val>
        </c:ser>
        <c:ser>
          <c:idx val="2"/>
          <c:order val="2"/>
          <c:tx>
            <c:strRef>
              <c:f>Wealth_GUY!$B$42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Wealth_GUY!$D$38:$X$38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Wealth_GUY!$D$42:$X$42</c:f>
              <c:numCache>
                <c:formatCode>_(* #,##0_);_(* \(#,##0\);_(* "-"??_);_(@_)</c:formatCode>
                <c:ptCount val="21"/>
                <c:pt idx="0">
                  <c:v>236830.7020530462</c:v>
                </c:pt>
                <c:pt idx="1">
                  <c:v>237310.35545036756</c:v>
                </c:pt>
                <c:pt idx="2">
                  <c:v>237249.14322370611</c:v>
                </c:pt>
                <c:pt idx="3">
                  <c:v>236819.99578117463</c:v>
                </c:pt>
                <c:pt idx="4">
                  <c:v>236279.07532769322</c:v>
                </c:pt>
                <c:pt idx="5">
                  <c:v>235810.44311551566</c:v>
                </c:pt>
                <c:pt idx="6">
                  <c:v>235476.73839535104</c:v>
                </c:pt>
                <c:pt idx="7">
                  <c:v>235227.10521766508</c:v>
                </c:pt>
                <c:pt idx="8">
                  <c:v>234990.75811645438</c:v>
                </c:pt>
                <c:pt idx="9">
                  <c:v>234650.96787397988</c:v>
                </c:pt>
                <c:pt idx="10">
                  <c:v>234130.03250863616</c:v>
                </c:pt>
                <c:pt idx="11">
                  <c:v>233415.89490907965</c:v>
                </c:pt>
                <c:pt idx="12">
                  <c:v>232562.64393522171</c:v>
                </c:pt>
                <c:pt idx="13">
                  <c:v>231643.45341428745</c:v>
                </c:pt>
                <c:pt idx="14">
                  <c:v>230761.86320246023</c:v>
                </c:pt>
                <c:pt idx="15">
                  <c:v>229986.79009780535</c:v>
                </c:pt>
                <c:pt idx="16">
                  <c:v>229341.80312644487</c:v>
                </c:pt>
                <c:pt idx="17">
                  <c:v>228801.76359904121</c:v>
                </c:pt>
                <c:pt idx="18">
                  <c:v>228336.60779574147</c:v>
                </c:pt>
                <c:pt idx="19">
                  <c:v>227897.59785693843</c:v>
                </c:pt>
                <c:pt idx="20">
                  <c:v>227447.73941874586</c:v>
                </c:pt>
              </c:numCache>
            </c:numRef>
          </c:val>
        </c:ser>
        <c:overlap val="100"/>
        <c:axId val="76420608"/>
        <c:axId val="76422144"/>
      </c:barChart>
      <c:catAx>
        <c:axId val="764206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422144"/>
        <c:crosses val="autoZero"/>
        <c:auto val="1"/>
        <c:lblAlgn val="ctr"/>
        <c:lblOffset val="100"/>
      </c:catAx>
      <c:valAx>
        <c:axId val="764221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4206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Wealth_GUY!$B$67:$B$69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Wealth_GUY!$C$67:$C$69</c:f>
              <c:numCache>
                <c:formatCode>_(* #,##0_);_(* \(#,##0\);_(* "-"??_);_(@_)</c:formatCode>
                <c:ptCount val="3"/>
                <c:pt idx="0">
                  <c:v>2.5631157690839794</c:v>
                </c:pt>
                <c:pt idx="1">
                  <c:v>4.8635815062529018</c:v>
                </c:pt>
                <c:pt idx="2">
                  <c:v>92.573302724663137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Wealth_GUY!$B$72:$B$75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Wealth_GUY!$C$72:$C$75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99.005950388484791</c:v>
                </c:pt>
                <c:pt idx="2">
                  <c:v>0</c:v>
                </c:pt>
                <c:pt idx="3">
                  <c:v>0.99404961151522098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183697369037.80731</v>
      </c>
      <c r="E7" s="13">
        <f t="shared" ref="E7:X7" si="0">+E8+E9+E10</f>
        <v>183770235590.10886</v>
      </c>
      <c r="F7" s="13">
        <f t="shared" si="0"/>
        <v>184001034904.26678</v>
      </c>
      <c r="G7" s="13">
        <f t="shared" si="0"/>
        <v>184270487286.29242</v>
      </c>
      <c r="H7" s="13">
        <f t="shared" si="0"/>
        <v>184516678507.26273</v>
      </c>
      <c r="I7" s="13">
        <f t="shared" si="0"/>
        <v>184444591997.91708</v>
      </c>
      <c r="J7" s="13">
        <f t="shared" si="0"/>
        <v>184664694070.97937</v>
      </c>
      <c r="K7" s="13">
        <f t="shared" si="0"/>
        <v>184897149631.94434</v>
      </c>
      <c r="L7" s="13">
        <f t="shared" si="0"/>
        <v>185080464335.34314</v>
      </c>
      <c r="M7" s="13">
        <f t="shared" si="0"/>
        <v>185225063842.45752</v>
      </c>
      <c r="N7" s="13">
        <f t="shared" si="0"/>
        <v>185345007165.54266</v>
      </c>
      <c r="O7" s="13">
        <f t="shared" si="0"/>
        <v>185604672286.42368</v>
      </c>
      <c r="P7" s="13">
        <f t="shared" si="0"/>
        <v>185826210515.25491</v>
      </c>
      <c r="Q7" s="13">
        <f t="shared" si="0"/>
        <v>185981797338.41083</v>
      </c>
      <c r="R7" s="13">
        <f t="shared" si="0"/>
        <v>186106803005.00546</v>
      </c>
      <c r="S7" s="13">
        <f t="shared" si="0"/>
        <v>185891980827.96494</v>
      </c>
      <c r="T7" s="13">
        <f t="shared" si="0"/>
        <v>186215849686.18964</v>
      </c>
      <c r="U7" s="13">
        <f t="shared" si="0"/>
        <v>186522968390.93423</v>
      </c>
      <c r="V7" s="13">
        <f t="shared" si="0"/>
        <v>186854049070.2132</v>
      </c>
      <c r="W7" s="13">
        <f t="shared" si="0"/>
        <v>187257123366.60818</v>
      </c>
      <c r="X7" s="13">
        <f t="shared" si="0"/>
        <v>187665440759.72321</v>
      </c>
    </row>
    <row r="8" spans="1:24" s="22" customFormat="1" ht="15.75">
      <c r="A8" s="19">
        <v>1</v>
      </c>
      <c r="B8" s="20" t="s">
        <v>5</v>
      </c>
      <c r="C8" s="20"/>
      <c r="D8" s="21">
        <v>3418049883.8578343</v>
      </c>
      <c r="E8" s="21">
        <v>3466040025.2469487</v>
      </c>
      <c r="F8" s="21">
        <v>3630798715.2544503</v>
      </c>
      <c r="G8" s="21">
        <v>3803286244.5188046</v>
      </c>
      <c r="H8" s="21">
        <v>3953161910.0984397</v>
      </c>
      <c r="I8" s="21">
        <v>4111092878.3188014</v>
      </c>
      <c r="J8" s="21">
        <v>4276024990.1475697</v>
      </c>
      <c r="K8" s="21">
        <v>4457205023.9782791</v>
      </c>
      <c r="L8" s="21">
        <v>4604031611.3193722</v>
      </c>
      <c r="M8" s="21">
        <v>4730678114.4305534</v>
      </c>
      <c r="N8" s="21">
        <v>4848092674.6754322</v>
      </c>
      <c r="O8" s="21">
        <v>4967738099.7368078</v>
      </c>
      <c r="P8" s="21">
        <v>5082017023.9080353</v>
      </c>
      <c r="Q8" s="21">
        <v>5164105139.7035913</v>
      </c>
      <c r="R8" s="21">
        <v>5227052637.2284517</v>
      </c>
      <c r="S8" s="21">
        <v>5284686844.4597635</v>
      </c>
      <c r="T8" s="21">
        <v>5465574722.0585508</v>
      </c>
      <c r="U8" s="21">
        <v>5611940957.9262829</v>
      </c>
      <c r="V8" s="21">
        <v>5748868775.4428158</v>
      </c>
      <c r="W8" s="21">
        <v>5934274901.5052252</v>
      </c>
      <c r="X8" s="21">
        <v>6113314651.7565737</v>
      </c>
    </row>
    <row r="9" spans="1:24" s="22" customFormat="1" ht="15.75">
      <c r="A9" s="19">
        <v>2</v>
      </c>
      <c r="B9" s="20" t="s">
        <v>38</v>
      </c>
      <c r="C9" s="20"/>
      <c r="D9" s="21">
        <v>8593401483.9326534</v>
      </c>
      <c r="E9" s="21">
        <v>8622493535.0044384</v>
      </c>
      <c r="F9" s="21">
        <v>8693197415.1901989</v>
      </c>
      <c r="G9" s="21">
        <v>8794254720.0381432</v>
      </c>
      <c r="H9" s="21">
        <v>8894481859.6781502</v>
      </c>
      <c r="I9" s="21">
        <v>8668448550.8083649</v>
      </c>
      <c r="J9" s="21">
        <v>8728481558.0048428</v>
      </c>
      <c r="K9" s="21">
        <v>8784611165.1115532</v>
      </c>
      <c r="L9" s="21">
        <v>8825553531.794714</v>
      </c>
      <c r="M9" s="21">
        <v>8848141332.0821609</v>
      </c>
      <c r="N9" s="21">
        <v>8855953528.7535686</v>
      </c>
      <c r="O9" s="21">
        <v>8999924430.8780937</v>
      </c>
      <c r="P9" s="21">
        <v>9110404078.0699425</v>
      </c>
      <c r="Q9" s="21">
        <v>9187266477.7262955</v>
      </c>
      <c r="R9" s="21">
        <v>9252229943.9896374</v>
      </c>
      <c r="S9" s="21">
        <v>8983101674.8693886</v>
      </c>
      <c r="T9" s="21">
        <v>9128987506.7467422</v>
      </c>
      <c r="U9" s="21">
        <v>9294146213.8022976</v>
      </c>
      <c r="V9" s="21">
        <v>9492409280.8625851</v>
      </c>
      <c r="W9" s="21">
        <v>9712994610.0561676</v>
      </c>
      <c r="X9" s="21">
        <v>9944398850.6988583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171685917670.01682</v>
      </c>
      <c r="E10" s="21">
        <f t="shared" ref="E10:X10" si="1">+E13+E16+E19+E23</f>
        <v>171681702029.85748</v>
      </c>
      <c r="F10" s="21">
        <f t="shared" si="1"/>
        <v>171677038773.82214</v>
      </c>
      <c r="G10" s="21">
        <f t="shared" si="1"/>
        <v>171672946321.73547</v>
      </c>
      <c r="H10" s="21">
        <f t="shared" si="1"/>
        <v>171669034737.48615</v>
      </c>
      <c r="I10" s="21">
        <f t="shared" si="1"/>
        <v>171665050568.78992</v>
      </c>
      <c r="J10" s="21">
        <f t="shared" si="1"/>
        <v>171660187522.82697</v>
      </c>
      <c r="K10" s="21">
        <f t="shared" si="1"/>
        <v>171655333442.85449</v>
      </c>
      <c r="L10" s="21">
        <f t="shared" si="1"/>
        <v>171650879192.22906</v>
      </c>
      <c r="M10" s="21">
        <f t="shared" si="1"/>
        <v>171646244395.94479</v>
      </c>
      <c r="N10" s="21">
        <f t="shared" si="1"/>
        <v>171640960962.11368</v>
      </c>
      <c r="O10" s="21">
        <f t="shared" si="1"/>
        <v>171637009755.80878</v>
      </c>
      <c r="P10" s="21">
        <f t="shared" si="1"/>
        <v>171633789413.27695</v>
      </c>
      <c r="Q10" s="21">
        <f t="shared" si="1"/>
        <v>171630425720.98093</v>
      </c>
      <c r="R10" s="21">
        <f t="shared" si="1"/>
        <v>171627520423.78738</v>
      </c>
      <c r="S10" s="21">
        <f t="shared" si="1"/>
        <v>171624192308.63577</v>
      </c>
      <c r="T10" s="21">
        <f t="shared" si="1"/>
        <v>171621287457.38434</v>
      </c>
      <c r="U10" s="21">
        <f t="shared" si="1"/>
        <v>171616881219.20566</v>
      </c>
      <c r="V10" s="21">
        <f t="shared" si="1"/>
        <v>171612771013.90781</v>
      </c>
      <c r="W10" s="21">
        <f t="shared" si="1"/>
        <v>171609853855.04678</v>
      </c>
      <c r="X10" s="21">
        <f t="shared" si="1"/>
        <v>171607727257.26776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169937899936.95737</v>
      </c>
      <c r="E11" s="38">
        <f t="shared" ref="E11:X11" si="2">+E13+E16</f>
        <v>169937899936.95737</v>
      </c>
      <c r="F11" s="38">
        <f t="shared" si="2"/>
        <v>169937899936.95737</v>
      </c>
      <c r="G11" s="38">
        <f t="shared" si="2"/>
        <v>169937899936.95737</v>
      </c>
      <c r="H11" s="38">
        <f t="shared" si="2"/>
        <v>169937899936.95737</v>
      </c>
      <c r="I11" s="38">
        <f t="shared" si="2"/>
        <v>169937899936.95737</v>
      </c>
      <c r="J11" s="38">
        <f t="shared" si="2"/>
        <v>169937899936.95737</v>
      </c>
      <c r="K11" s="38">
        <f t="shared" si="2"/>
        <v>169937899936.95737</v>
      </c>
      <c r="L11" s="38">
        <f t="shared" si="2"/>
        <v>169937899936.95737</v>
      </c>
      <c r="M11" s="38">
        <f t="shared" si="2"/>
        <v>169937899936.95737</v>
      </c>
      <c r="N11" s="38">
        <f t="shared" si="2"/>
        <v>169937899936.95737</v>
      </c>
      <c r="O11" s="38">
        <f t="shared" si="2"/>
        <v>169937899936.95737</v>
      </c>
      <c r="P11" s="38">
        <f t="shared" si="2"/>
        <v>169937899936.95737</v>
      </c>
      <c r="Q11" s="38">
        <f t="shared" si="2"/>
        <v>169937899936.95737</v>
      </c>
      <c r="R11" s="38">
        <f t="shared" si="2"/>
        <v>169937899936.95737</v>
      </c>
      <c r="S11" s="38">
        <f t="shared" si="2"/>
        <v>169937899936.95737</v>
      </c>
      <c r="T11" s="38">
        <f t="shared" si="2"/>
        <v>169937899936.95737</v>
      </c>
      <c r="U11" s="38">
        <f t="shared" si="2"/>
        <v>169937899936.95737</v>
      </c>
      <c r="V11" s="38">
        <f t="shared" si="2"/>
        <v>169937899936.95737</v>
      </c>
      <c r="W11" s="38">
        <f t="shared" si="2"/>
        <v>169937899936.95737</v>
      </c>
      <c r="X11" s="38">
        <f t="shared" si="2"/>
        <v>169937899936.95737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1748017733.0594628</v>
      </c>
      <c r="E12" s="38">
        <f t="shared" ref="E12:X12" si="3">+E23+E19</f>
        <v>1743802092.9001153</v>
      </c>
      <c r="F12" s="38">
        <f t="shared" si="3"/>
        <v>1739138836.8647828</v>
      </c>
      <c r="G12" s="38">
        <f t="shared" si="3"/>
        <v>1735046384.7781115</v>
      </c>
      <c r="H12" s="38">
        <f t="shared" si="3"/>
        <v>1731134800.5287652</v>
      </c>
      <c r="I12" s="38">
        <f t="shared" si="3"/>
        <v>1727150631.8325593</v>
      </c>
      <c r="J12" s="38">
        <f t="shared" si="3"/>
        <v>1722287585.8696084</v>
      </c>
      <c r="K12" s="38">
        <f t="shared" si="3"/>
        <v>1717433505.8971162</v>
      </c>
      <c r="L12" s="38">
        <f t="shared" si="3"/>
        <v>1712979255.2717073</v>
      </c>
      <c r="M12" s="38">
        <f t="shared" si="3"/>
        <v>1708344458.987421</v>
      </c>
      <c r="N12" s="38">
        <f t="shared" si="3"/>
        <v>1703061025.1563196</v>
      </c>
      <c r="O12" s="38">
        <f t="shared" si="3"/>
        <v>1699109818.8514168</v>
      </c>
      <c r="P12" s="38">
        <f t="shared" si="3"/>
        <v>1695889476.3195863</v>
      </c>
      <c r="Q12" s="38">
        <f t="shared" si="3"/>
        <v>1692525784.0235639</v>
      </c>
      <c r="R12" s="38">
        <f t="shared" si="3"/>
        <v>1689620486.8300049</v>
      </c>
      <c r="S12" s="38">
        <f t="shared" si="3"/>
        <v>1686292371.6784189</v>
      </c>
      <c r="T12" s="38">
        <f t="shared" si="3"/>
        <v>1683387520.4269795</v>
      </c>
      <c r="U12" s="38">
        <f t="shared" si="3"/>
        <v>1678981282.2482867</v>
      </c>
      <c r="V12" s="38">
        <f t="shared" si="3"/>
        <v>1674871076.9504461</v>
      </c>
      <c r="W12" s="38">
        <f t="shared" si="3"/>
        <v>1671953918.0894048</v>
      </c>
      <c r="X12" s="38">
        <f t="shared" si="3"/>
        <v>1669827320.3103888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169937899936.95737</v>
      </c>
      <c r="E16" s="13">
        <f t="shared" ref="E16:X16" si="5">+E17+E18</f>
        <v>169937899936.95737</v>
      </c>
      <c r="F16" s="13">
        <f t="shared" si="5"/>
        <v>169937899936.95737</v>
      </c>
      <c r="G16" s="13">
        <f t="shared" si="5"/>
        <v>169937899936.95737</v>
      </c>
      <c r="H16" s="13">
        <f t="shared" si="5"/>
        <v>169937899936.95737</v>
      </c>
      <c r="I16" s="13">
        <f t="shared" si="5"/>
        <v>169937899936.95737</v>
      </c>
      <c r="J16" s="13">
        <f t="shared" si="5"/>
        <v>169937899936.95737</v>
      </c>
      <c r="K16" s="13">
        <f t="shared" si="5"/>
        <v>169937899936.95737</v>
      </c>
      <c r="L16" s="13">
        <f t="shared" si="5"/>
        <v>169937899936.95737</v>
      </c>
      <c r="M16" s="13">
        <f t="shared" si="5"/>
        <v>169937899936.95737</v>
      </c>
      <c r="N16" s="13">
        <f t="shared" si="5"/>
        <v>169937899936.95737</v>
      </c>
      <c r="O16" s="13">
        <f t="shared" si="5"/>
        <v>169937899936.95737</v>
      </c>
      <c r="P16" s="13">
        <f t="shared" si="5"/>
        <v>169937899936.95737</v>
      </c>
      <c r="Q16" s="13">
        <f t="shared" si="5"/>
        <v>169937899936.95737</v>
      </c>
      <c r="R16" s="13">
        <f t="shared" si="5"/>
        <v>169937899936.95737</v>
      </c>
      <c r="S16" s="13">
        <f t="shared" si="5"/>
        <v>169937899936.95737</v>
      </c>
      <c r="T16" s="13">
        <f t="shared" si="5"/>
        <v>169937899936.95737</v>
      </c>
      <c r="U16" s="13">
        <f t="shared" si="5"/>
        <v>169937899936.95737</v>
      </c>
      <c r="V16" s="13">
        <f t="shared" si="5"/>
        <v>169937899936.95737</v>
      </c>
      <c r="W16" s="13">
        <f t="shared" si="5"/>
        <v>169937899936.95737</v>
      </c>
      <c r="X16" s="13">
        <f t="shared" si="5"/>
        <v>169937899936.95737</v>
      </c>
    </row>
    <row r="17" spans="1:24">
      <c r="A17" s="8" t="s">
        <v>45</v>
      </c>
      <c r="B17" s="2" t="s">
        <v>7</v>
      </c>
      <c r="C17" s="2"/>
      <c r="D17" s="14">
        <v>79017258545.637802</v>
      </c>
      <c r="E17" s="14">
        <v>79017258545.637802</v>
      </c>
      <c r="F17" s="14">
        <v>79017258545.637802</v>
      </c>
      <c r="G17" s="14">
        <v>79017258545.637802</v>
      </c>
      <c r="H17" s="14">
        <v>79017258545.637802</v>
      </c>
      <c r="I17" s="14">
        <v>79017258545.637802</v>
      </c>
      <c r="J17" s="14">
        <v>79017258545.637802</v>
      </c>
      <c r="K17" s="14">
        <v>79017258545.637802</v>
      </c>
      <c r="L17" s="14">
        <v>79017258545.637802</v>
      </c>
      <c r="M17" s="14">
        <v>79017258545.637802</v>
      </c>
      <c r="N17" s="14">
        <v>79017258545.637802</v>
      </c>
      <c r="O17" s="14">
        <v>79017258545.637802</v>
      </c>
      <c r="P17" s="14">
        <v>79017258545.637802</v>
      </c>
      <c r="Q17" s="14">
        <v>79017258545.637802</v>
      </c>
      <c r="R17" s="14">
        <v>79017258545.637802</v>
      </c>
      <c r="S17" s="14">
        <v>79017258545.637802</v>
      </c>
      <c r="T17" s="14">
        <v>79017258545.637802</v>
      </c>
      <c r="U17" s="14">
        <v>79017258545.637802</v>
      </c>
      <c r="V17" s="14">
        <v>79017258545.637802</v>
      </c>
      <c r="W17" s="14">
        <v>79017258545.637802</v>
      </c>
      <c r="X17" s="14">
        <v>79017258545.637802</v>
      </c>
    </row>
    <row r="18" spans="1:24">
      <c r="A18" s="8" t="s">
        <v>46</v>
      </c>
      <c r="B18" s="2" t="s">
        <v>62</v>
      </c>
      <c r="C18" s="2"/>
      <c r="D18" s="14">
        <v>90920641391.319565</v>
      </c>
      <c r="E18" s="14">
        <v>90920641391.319565</v>
      </c>
      <c r="F18" s="14">
        <v>90920641391.319565</v>
      </c>
      <c r="G18" s="14">
        <v>90920641391.319565</v>
      </c>
      <c r="H18" s="14">
        <v>90920641391.319565</v>
      </c>
      <c r="I18" s="14">
        <v>90920641391.319565</v>
      </c>
      <c r="J18" s="14">
        <v>90920641391.319565</v>
      </c>
      <c r="K18" s="14">
        <v>90920641391.319565</v>
      </c>
      <c r="L18" s="14">
        <v>90920641391.319565</v>
      </c>
      <c r="M18" s="14">
        <v>90920641391.319565</v>
      </c>
      <c r="N18" s="14">
        <v>90920641391.319565</v>
      </c>
      <c r="O18" s="14">
        <v>90920641391.319565</v>
      </c>
      <c r="P18" s="14">
        <v>90920641391.319565</v>
      </c>
      <c r="Q18" s="14">
        <v>90920641391.319565</v>
      </c>
      <c r="R18" s="14">
        <v>90920641391.319565</v>
      </c>
      <c r="S18" s="14">
        <v>90920641391.319565</v>
      </c>
      <c r="T18" s="14">
        <v>90920641391.319565</v>
      </c>
      <c r="U18" s="14">
        <v>90920641391.319565</v>
      </c>
      <c r="V18" s="14">
        <v>90920641391.319565</v>
      </c>
      <c r="W18" s="14">
        <v>90920641391.319565</v>
      </c>
      <c r="X18" s="14">
        <v>90920641391.319565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1748017733.0594628</v>
      </c>
      <c r="E23" s="13">
        <f t="shared" ref="E23:X23" si="7">+E24+E25+E26+E27+E28+E29+E30+E31+E32+E33</f>
        <v>1743802092.9001153</v>
      </c>
      <c r="F23" s="13">
        <f t="shared" si="7"/>
        <v>1739138836.8647828</v>
      </c>
      <c r="G23" s="13">
        <f t="shared" si="7"/>
        <v>1735046384.7781115</v>
      </c>
      <c r="H23" s="13">
        <f t="shared" si="7"/>
        <v>1731134800.5287652</v>
      </c>
      <c r="I23" s="13">
        <f t="shared" si="7"/>
        <v>1727150631.8325593</v>
      </c>
      <c r="J23" s="13">
        <f t="shared" si="7"/>
        <v>1722287585.8696084</v>
      </c>
      <c r="K23" s="13">
        <f t="shared" si="7"/>
        <v>1717433505.8971162</v>
      </c>
      <c r="L23" s="13">
        <f t="shared" si="7"/>
        <v>1712979255.2717073</v>
      </c>
      <c r="M23" s="13">
        <f t="shared" si="7"/>
        <v>1708344458.987421</v>
      </c>
      <c r="N23" s="13">
        <f t="shared" si="7"/>
        <v>1703061025.1563196</v>
      </c>
      <c r="O23" s="13">
        <f t="shared" si="7"/>
        <v>1699109818.8514168</v>
      </c>
      <c r="P23" s="13">
        <f t="shared" si="7"/>
        <v>1695889476.3195863</v>
      </c>
      <c r="Q23" s="13">
        <f t="shared" si="7"/>
        <v>1692525784.0235639</v>
      </c>
      <c r="R23" s="13">
        <f t="shared" si="7"/>
        <v>1689620486.8300049</v>
      </c>
      <c r="S23" s="13">
        <f t="shared" si="7"/>
        <v>1686292371.6784189</v>
      </c>
      <c r="T23" s="13">
        <f t="shared" si="7"/>
        <v>1683387520.4269795</v>
      </c>
      <c r="U23" s="13">
        <f t="shared" si="7"/>
        <v>1678981282.2482867</v>
      </c>
      <c r="V23" s="13">
        <f t="shared" si="7"/>
        <v>1674871076.9504461</v>
      </c>
      <c r="W23" s="13">
        <f t="shared" si="7"/>
        <v>1671953918.0894048</v>
      </c>
      <c r="X23" s="13">
        <f t="shared" si="7"/>
        <v>1669827320.3103888</v>
      </c>
    </row>
    <row r="24" spans="1:24" s="16" customFormat="1" ht="15.75">
      <c r="A24" s="8" t="s">
        <v>49</v>
      </c>
      <c r="B24" s="18" t="s">
        <v>17</v>
      </c>
      <c r="C24" s="18"/>
      <c r="D24" s="11">
        <v>1748017733.0594628</v>
      </c>
      <c r="E24" s="11">
        <v>1743802092.9001153</v>
      </c>
      <c r="F24" s="11">
        <v>1739138836.8647828</v>
      </c>
      <c r="G24" s="11">
        <v>1735046384.7781115</v>
      </c>
      <c r="H24" s="11">
        <v>1731134800.5287652</v>
      </c>
      <c r="I24" s="11">
        <v>1727150631.8325593</v>
      </c>
      <c r="J24" s="11">
        <v>1722287585.8696084</v>
      </c>
      <c r="K24" s="11">
        <v>1717433505.8971162</v>
      </c>
      <c r="L24" s="11">
        <v>1712979255.2717073</v>
      </c>
      <c r="M24" s="11">
        <v>1708344458.987421</v>
      </c>
      <c r="N24" s="11">
        <v>1703061025.1563196</v>
      </c>
      <c r="O24" s="11">
        <v>1699109818.8514168</v>
      </c>
      <c r="P24" s="11">
        <v>1695889476.3195863</v>
      </c>
      <c r="Q24" s="11">
        <v>1692525784.0235639</v>
      </c>
      <c r="R24" s="11">
        <v>1689620486.8300049</v>
      </c>
      <c r="S24" s="11">
        <v>1686292371.6784189</v>
      </c>
      <c r="T24" s="11">
        <v>1683387520.4269795</v>
      </c>
      <c r="U24" s="11">
        <v>1678981282.2482867</v>
      </c>
      <c r="V24" s="11">
        <v>1674871076.9504461</v>
      </c>
      <c r="W24" s="11">
        <v>1671953918.0894048</v>
      </c>
      <c r="X24" s="11">
        <v>1669827320.3103888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787845543.50083697</v>
      </c>
      <c r="E35" s="11">
        <v>834995026.12134719</v>
      </c>
      <c r="F35" s="11">
        <v>900387216.23632741</v>
      </c>
      <c r="G35" s="11">
        <v>974343563.93217874</v>
      </c>
      <c r="H35" s="11">
        <v>1057389879.630262</v>
      </c>
      <c r="I35" s="11">
        <v>1110114655.4402101</v>
      </c>
      <c r="J35" s="11">
        <v>1197630174.5569389</v>
      </c>
      <c r="K35" s="11">
        <v>1272205987.527087</v>
      </c>
      <c r="L35" s="11">
        <v>1250469493.8016729</v>
      </c>
      <c r="M35" s="11">
        <v>1287606949.6564569</v>
      </c>
      <c r="N35" s="11">
        <v>1269880110.672128</v>
      </c>
      <c r="O35" s="11">
        <v>1298452404.172421</v>
      </c>
      <c r="P35" s="11">
        <v>1312099148.9630771</v>
      </c>
      <c r="Q35" s="11">
        <v>1298909202.95894</v>
      </c>
      <c r="R35" s="11">
        <v>1341694295.220645</v>
      </c>
      <c r="S35" s="11">
        <v>1315438530.2113819</v>
      </c>
      <c r="T35" s="11">
        <v>1382916172.426899</v>
      </c>
      <c r="U35" s="11">
        <v>1479720304.493561</v>
      </c>
      <c r="V35" s="11">
        <v>1509314710.587316</v>
      </c>
      <c r="W35" s="11">
        <v>1559122096.0346889</v>
      </c>
      <c r="X35" s="11">
        <v>1615250491.4918051</v>
      </c>
    </row>
    <row r="36" spans="1:24" ht="15.75">
      <c r="A36" s="25">
        <v>5</v>
      </c>
      <c r="B36" s="9" t="s">
        <v>9</v>
      </c>
      <c r="C36" s="10"/>
      <c r="D36" s="11">
        <v>724930.99999999988</v>
      </c>
      <c r="E36" s="11">
        <v>723447.99999999988</v>
      </c>
      <c r="F36" s="11">
        <v>723615.00000000023</v>
      </c>
      <c r="G36" s="11">
        <v>724908.99999999977</v>
      </c>
      <c r="H36" s="11">
        <v>726551.99999999988</v>
      </c>
      <c r="I36" s="11">
        <v>727978.99999999977</v>
      </c>
      <c r="J36" s="11">
        <v>728990</v>
      </c>
      <c r="K36" s="11">
        <v>729742.99999999965</v>
      </c>
      <c r="L36" s="11">
        <v>730458.00000000012</v>
      </c>
      <c r="M36" s="11">
        <v>731496</v>
      </c>
      <c r="N36" s="11">
        <v>733101</v>
      </c>
      <c r="O36" s="11">
        <v>735326.99999999988</v>
      </c>
      <c r="P36" s="11">
        <v>738011.00000000012</v>
      </c>
      <c r="Q36" s="11">
        <v>740925</v>
      </c>
      <c r="R36" s="11">
        <v>743743</v>
      </c>
      <c r="S36" s="11">
        <v>746235</v>
      </c>
      <c r="T36" s="11">
        <v>748321</v>
      </c>
      <c r="U36" s="11">
        <v>750068.00000000012</v>
      </c>
      <c r="V36" s="11">
        <v>751578.00000000012</v>
      </c>
      <c r="W36" s="11">
        <v>753013</v>
      </c>
      <c r="X36" s="11">
        <v>754492.99999999977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253399.79810189846</v>
      </c>
      <c r="E39" s="11">
        <f t="shared" si="8"/>
        <v>254019.96493197698</v>
      </c>
      <c r="F39" s="11">
        <f t="shared" si="8"/>
        <v>254280.2939467351</v>
      </c>
      <c r="G39" s="11">
        <f t="shared" si="8"/>
        <v>254198.09560412753</v>
      </c>
      <c r="H39" s="11">
        <f t="shared" si="8"/>
        <v>253962.10939789962</v>
      </c>
      <c r="I39" s="11">
        <f t="shared" si="8"/>
        <v>253365.26465449846</v>
      </c>
      <c r="J39" s="11">
        <f t="shared" si="8"/>
        <v>253315.81238560114</v>
      </c>
      <c r="K39" s="11">
        <f t="shared" si="8"/>
        <v>253372.96778721333</v>
      </c>
      <c r="L39" s="11">
        <f t="shared" si="8"/>
        <v>253375.91529607878</v>
      </c>
      <c r="M39" s="11">
        <f t="shared" si="8"/>
        <v>253214.04880198595</v>
      </c>
      <c r="N39" s="11">
        <f t="shared" si="8"/>
        <v>252823.29060462699</v>
      </c>
      <c r="O39" s="11">
        <f t="shared" si="8"/>
        <v>252411.06648664296</v>
      </c>
      <c r="P39" s="11">
        <f t="shared" si="8"/>
        <v>251793.28020213099</v>
      </c>
      <c r="Q39" s="11">
        <f t="shared" si="8"/>
        <v>251012.98692635668</v>
      </c>
      <c r="R39" s="11">
        <f t="shared" si="8"/>
        <v>250229.9893982269</v>
      </c>
      <c r="S39" s="11">
        <f t="shared" si="8"/>
        <v>249106.48901212745</v>
      </c>
      <c r="T39" s="11">
        <f t="shared" si="8"/>
        <v>248844.88032032995</v>
      </c>
      <c r="U39" s="11">
        <f t="shared" si="8"/>
        <v>248674.74467772816</v>
      </c>
      <c r="V39" s="11">
        <f t="shared" si="8"/>
        <v>248615.64477700673</v>
      </c>
      <c r="W39" s="11">
        <f t="shared" si="8"/>
        <v>248677.14550294375</v>
      </c>
      <c r="X39" s="11">
        <f t="shared" si="8"/>
        <v>248730.52600848948</v>
      </c>
    </row>
    <row r="40" spans="1:24" ht="15.75">
      <c r="B40" s="20" t="s">
        <v>5</v>
      </c>
      <c r="C40" s="7"/>
      <c r="D40" s="11">
        <f t="shared" ref="D40:X40" si="9">+D8/D36</f>
        <v>4715.0003019016085</v>
      </c>
      <c r="E40" s="11">
        <f t="shared" si="9"/>
        <v>4791.0009084923167</v>
      </c>
      <c r="F40" s="11">
        <f t="shared" si="9"/>
        <v>5017.5835427049597</v>
      </c>
      <c r="G40" s="11">
        <f t="shared" si="9"/>
        <v>5246.5705964732206</v>
      </c>
      <c r="H40" s="11">
        <f t="shared" si="9"/>
        <v>5440.989647125657</v>
      </c>
      <c r="I40" s="11">
        <f t="shared" si="9"/>
        <v>5647.2685040623464</v>
      </c>
      <c r="J40" s="11">
        <f t="shared" si="9"/>
        <v>5865.6840150723192</v>
      </c>
      <c r="K40" s="11">
        <f t="shared" si="9"/>
        <v>6107.910626039964</v>
      </c>
      <c r="L40" s="11">
        <f t="shared" si="9"/>
        <v>6302.9381721048594</v>
      </c>
      <c r="M40" s="11">
        <f t="shared" si="9"/>
        <v>6467.127796229307</v>
      </c>
      <c r="N40" s="11">
        <f t="shared" si="9"/>
        <v>6613.1306254873916</v>
      </c>
      <c r="O40" s="11">
        <f t="shared" si="9"/>
        <v>6755.8216952958464</v>
      </c>
      <c r="P40" s="11">
        <f t="shared" si="9"/>
        <v>6886.0992910783643</v>
      </c>
      <c r="Q40" s="11">
        <f t="shared" si="9"/>
        <v>6969.8081988103941</v>
      </c>
      <c r="R40" s="11">
        <f t="shared" si="9"/>
        <v>7028.0360786299188</v>
      </c>
      <c r="S40" s="11">
        <f t="shared" si="9"/>
        <v>7081.7997607452926</v>
      </c>
      <c r="T40" s="11">
        <f t="shared" si="9"/>
        <v>7303.7836998541416</v>
      </c>
      <c r="U40" s="11">
        <f t="shared" si="9"/>
        <v>7481.9095840994178</v>
      </c>
      <c r="V40" s="11">
        <f t="shared" si="9"/>
        <v>7649.0647350545314</v>
      </c>
      <c r="W40" s="11">
        <f t="shared" si="9"/>
        <v>7880.7071079851548</v>
      </c>
      <c r="X40" s="11">
        <f t="shared" si="9"/>
        <v>8102.5465468288976</v>
      </c>
    </row>
    <row r="41" spans="1:24" ht="15.75">
      <c r="B41" s="20" t="s">
        <v>38</v>
      </c>
      <c r="C41" s="7"/>
      <c r="D41" s="37">
        <f>+D9/D36</f>
        <v>11854.095746950614</v>
      </c>
      <c r="E41" s="37">
        <f t="shared" ref="E41:X41" si="10">+E9/E36</f>
        <v>11918.608573117128</v>
      </c>
      <c r="F41" s="37">
        <f t="shared" si="10"/>
        <v>12013.567180324062</v>
      </c>
      <c r="G41" s="37">
        <f t="shared" si="10"/>
        <v>12131.529226479663</v>
      </c>
      <c r="H41" s="37">
        <f t="shared" si="10"/>
        <v>12242.044423080732</v>
      </c>
      <c r="I41" s="37">
        <f t="shared" si="10"/>
        <v>11907.553034920469</v>
      </c>
      <c r="J41" s="37">
        <f t="shared" si="10"/>
        <v>11973.38997517777</v>
      </c>
      <c r="K41" s="37">
        <f t="shared" si="10"/>
        <v>12037.951943508273</v>
      </c>
      <c r="L41" s="37">
        <f t="shared" si="10"/>
        <v>12082.219007519547</v>
      </c>
      <c r="M41" s="37">
        <f t="shared" si="10"/>
        <v>12095.953131776743</v>
      </c>
      <c r="N41" s="37">
        <f t="shared" si="10"/>
        <v>12080.127470503476</v>
      </c>
      <c r="O41" s="37">
        <f t="shared" si="10"/>
        <v>12239.349882267474</v>
      </c>
      <c r="P41" s="37">
        <f t="shared" si="10"/>
        <v>12344.536975830904</v>
      </c>
      <c r="Q41" s="37">
        <f t="shared" si="10"/>
        <v>12399.725313258827</v>
      </c>
      <c r="R41" s="37">
        <f t="shared" si="10"/>
        <v>12440.09011713675</v>
      </c>
      <c r="S41" s="37">
        <f t="shared" si="10"/>
        <v>12037.899153576807</v>
      </c>
      <c r="T41" s="37">
        <f t="shared" si="10"/>
        <v>12199.293494030961</v>
      </c>
      <c r="U41" s="37">
        <f t="shared" si="10"/>
        <v>12391.071494587552</v>
      </c>
      <c r="V41" s="37">
        <f t="shared" si="10"/>
        <v>12629.972246210751</v>
      </c>
      <c r="W41" s="37">
        <f t="shared" si="10"/>
        <v>12898.840538020151</v>
      </c>
      <c r="X41" s="37">
        <f t="shared" si="10"/>
        <v>13180.240042914727</v>
      </c>
    </row>
    <row r="42" spans="1:24" ht="15.75">
      <c r="B42" s="20" t="s">
        <v>10</v>
      </c>
      <c r="C42" s="9"/>
      <c r="D42" s="11">
        <f t="shared" ref="D42:X42" si="11">+D10/D36</f>
        <v>236830.7020530462</v>
      </c>
      <c r="E42" s="11">
        <f t="shared" si="11"/>
        <v>237310.35545036756</v>
      </c>
      <c r="F42" s="11">
        <f t="shared" si="11"/>
        <v>237249.14322370611</v>
      </c>
      <c r="G42" s="11">
        <f t="shared" si="11"/>
        <v>236819.99578117463</v>
      </c>
      <c r="H42" s="11">
        <f t="shared" si="11"/>
        <v>236279.07532769322</v>
      </c>
      <c r="I42" s="11">
        <f t="shared" si="11"/>
        <v>235810.44311551566</v>
      </c>
      <c r="J42" s="11">
        <f t="shared" si="11"/>
        <v>235476.73839535104</v>
      </c>
      <c r="K42" s="11">
        <f t="shared" si="11"/>
        <v>235227.10521766508</v>
      </c>
      <c r="L42" s="11">
        <f t="shared" si="11"/>
        <v>234990.75811645438</v>
      </c>
      <c r="M42" s="11">
        <f t="shared" si="11"/>
        <v>234650.96787397988</v>
      </c>
      <c r="N42" s="11">
        <f t="shared" si="11"/>
        <v>234130.03250863616</v>
      </c>
      <c r="O42" s="11">
        <f t="shared" si="11"/>
        <v>233415.89490907965</v>
      </c>
      <c r="P42" s="11">
        <f t="shared" si="11"/>
        <v>232562.64393522171</v>
      </c>
      <c r="Q42" s="11">
        <f t="shared" si="11"/>
        <v>231643.45341428745</v>
      </c>
      <c r="R42" s="11">
        <f t="shared" si="11"/>
        <v>230761.86320246023</v>
      </c>
      <c r="S42" s="11">
        <f t="shared" si="11"/>
        <v>229986.79009780535</v>
      </c>
      <c r="T42" s="11">
        <f t="shared" si="11"/>
        <v>229341.80312644487</v>
      </c>
      <c r="U42" s="11">
        <f t="shared" si="11"/>
        <v>228801.76359904121</v>
      </c>
      <c r="V42" s="11">
        <f t="shared" si="11"/>
        <v>228336.60779574147</v>
      </c>
      <c r="W42" s="11">
        <f t="shared" si="11"/>
        <v>227897.59785693843</v>
      </c>
      <c r="X42" s="11">
        <f t="shared" si="11"/>
        <v>227447.73941874586</v>
      </c>
    </row>
    <row r="43" spans="1:24" ht="15.75">
      <c r="B43" s="26" t="s">
        <v>32</v>
      </c>
      <c r="C43" s="9"/>
      <c r="D43" s="11">
        <f t="shared" ref="D43:X43" si="12">+D11/D36</f>
        <v>234419.41362275498</v>
      </c>
      <c r="E43" s="11">
        <f t="shared" si="12"/>
        <v>234899.95125697687</v>
      </c>
      <c r="F43" s="11">
        <f t="shared" si="12"/>
        <v>234845.7397054474</v>
      </c>
      <c r="G43" s="11">
        <f t="shared" si="12"/>
        <v>234426.52793241278</v>
      </c>
      <c r="H43" s="11">
        <f t="shared" si="12"/>
        <v>233896.40374943209</v>
      </c>
      <c r="I43" s="11">
        <f t="shared" si="12"/>
        <v>233437.9150180945</v>
      </c>
      <c r="J43" s="11">
        <f t="shared" si="12"/>
        <v>233114.17157568329</v>
      </c>
      <c r="K43" s="11">
        <f t="shared" si="12"/>
        <v>232873.62802652092</v>
      </c>
      <c r="L43" s="11">
        <f t="shared" si="12"/>
        <v>232645.6824854507</v>
      </c>
      <c r="M43" s="11">
        <f t="shared" si="12"/>
        <v>232315.55597974203</v>
      </c>
      <c r="N43" s="11">
        <f t="shared" si="12"/>
        <v>231806.94056747621</v>
      </c>
      <c r="O43" s="11">
        <f t="shared" si="12"/>
        <v>231105.20888932052</v>
      </c>
      <c r="P43" s="11">
        <f t="shared" si="12"/>
        <v>230264.72496610123</v>
      </c>
      <c r="Q43" s="11">
        <f t="shared" si="12"/>
        <v>229359.11183582328</v>
      </c>
      <c r="R43" s="11">
        <f t="shared" si="12"/>
        <v>228490.08318324658</v>
      </c>
      <c r="S43" s="11">
        <f t="shared" si="12"/>
        <v>227727.05640576678</v>
      </c>
      <c r="T43" s="11">
        <f t="shared" si="12"/>
        <v>227092.25043391454</v>
      </c>
      <c r="U43" s="11">
        <f t="shared" si="12"/>
        <v>226563.32484115753</v>
      </c>
      <c r="V43" s="11">
        <f t="shared" si="12"/>
        <v>226108.13506643003</v>
      </c>
      <c r="W43" s="11">
        <f t="shared" si="12"/>
        <v>225677.24586024063</v>
      </c>
      <c r="X43" s="11">
        <f t="shared" si="12"/>
        <v>225234.56140342908</v>
      </c>
    </row>
    <row r="44" spans="1:24" ht="15.75">
      <c r="B44" s="26" t="s">
        <v>33</v>
      </c>
      <c r="C44" s="9"/>
      <c r="D44" s="11">
        <f t="shared" ref="D44:X44" si="13">+D12/D36</f>
        <v>2411.2884302912457</v>
      </c>
      <c r="E44" s="11">
        <f t="shared" si="13"/>
        <v>2410.4041933907006</v>
      </c>
      <c r="F44" s="11">
        <f t="shared" si="13"/>
        <v>2403.4035182587181</v>
      </c>
      <c r="G44" s="11">
        <f t="shared" si="13"/>
        <v>2393.4678487618612</v>
      </c>
      <c r="H44" s="11">
        <f t="shared" si="13"/>
        <v>2382.6715782611095</v>
      </c>
      <c r="I44" s="11">
        <f t="shared" si="13"/>
        <v>2372.5280974211619</v>
      </c>
      <c r="J44" s="11">
        <f t="shared" si="13"/>
        <v>2362.5668196677711</v>
      </c>
      <c r="K44" s="11">
        <f t="shared" si="13"/>
        <v>2353.4771911441658</v>
      </c>
      <c r="L44" s="11">
        <f t="shared" si="13"/>
        <v>2345.0756310037086</v>
      </c>
      <c r="M44" s="11">
        <f t="shared" si="13"/>
        <v>2335.4118942378645</v>
      </c>
      <c r="N44" s="11">
        <f t="shared" si="13"/>
        <v>2323.0919411599762</v>
      </c>
      <c r="O44" s="11">
        <f t="shared" si="13"/>
        <v>2310.6860197591236</v>
      </c>
      <c r="P44" s="11">
        <f t="shared" si="13"/>
        <v>2297.9189691204956</v>
      </c>
      <c r="Q44" s="11">
        <f t="shared" si="13"/>
        <v>2284.3415784641684</v>
      </c>
      <c r="R44" s="11">
        <f t="shared" si="13"/>
        <v>2271.7800192136328</v>
      </c>
      <c r="S44" s="11">
        <f t="shared" si="13"/>
        <v>2259.7336920385924</v>
      </c>
      <c r="T44" s="11">
        <f t="shared" si="13"/>
        <v>2249.5526925303175</v>
      </c>
      <c r="U44" s="11">
        <f t="shared" si="13"/>
        <v>2238.4387578836672</v>
      </c>
      <c r="V44" s="11">
        <f t="shared" si="13"/>
        <v>2228.4727293114565</v>
      </c>
      <c r="W44" s="11">
        <f t="shared" si="13"/>
        <v>2220.3519966978056</v>
      </c>
      <c r="X44" s="11">
        <f t="shared" si="13"/>
        <v>2213.1780153167615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234419.41362275498</v>
      </c>
      <c r="E46" s="11">
        <f t="shared" si="15"/>
        <v>234899.95125697687</v>
      </c>
      <c r="F46" s="11">
        <f t="shared" si="15"/>
        <v>234845.7397054474</v>
      </c>
      <c r="G46" s="11">
        <f t="shared" si="15"/>
        <v>234426.52793241278</v>
      </c>
      <c r="H46" s="11">
        <f t="shared" si="15"/>
        <v>233896.40374943209</v>
      </c>
      <c r="I46" s="11">
        <f t="shared" si="15"/>
        <v>233437.9150180945</v>
      </c>
      <c r="J46" s="11">
        <f t="shared" si="15"/>
        <v>233114.17157568329</v>
      </c>
      <c r="K46" s="11">
        <f t="shared" si="15"/>
        <v>232873.62802652092</v>
      </c>
      <c r="L46" s="11">
        <f t="shared" si="15"/>
        <v>232645.6824854507</v>
      </c>
      <c r="M46" s="11">
        <f t="shared" si="15"/>
        <v>232315.55597974203</v>
      </c>
      <c r="N46" s="11">
        <f t="shared" si="15"/>
        <v>231806.94056747621</v>
      </c>
      <c r="O46" s="11">
        <f t="shared" si="15"/>
        <v>231105.20888932052</v>
      </c>
      <c r="P46" s="11">
        <f t="shared" si="15"/>
        <v>230264.72496610123</v>
      </c>
      <c r="Q46" s="11">
        <f t="shared" si="15"/>
        <v>229359.11183582328</v>
      </c>
      <c r="R46" s="11">
        <f t="shared" si="15"/>
        <v>228490.08318324658</v>
      </c>
      <c r="S46" s="11">
        <f t="shared" si="15"/>
        <v>227727.05640576678</v>
      </c>
      <c r="T46" s="11">
        <f t="shared" si="15"/>
        <v>227092.25043391454</v>
      </c>
      <c r="U46" s="11">
        <f t="shared" si="15"/>
        <v>226563.32484115753</v>
      </c>
      <c r="V46" s="11">
        <f t="shared" si="15"/>
        <v>226108.13506643003</v>
      </c>
      <c r="W46" s="11">
        <f t="shared" si="15"/>
        <v>225677.24586024063</v>
      </c>
      <c r="X46" s="11">
        <f t="shared" si="15"/>
        <v>225234.56140342908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2411.2884302912457</v>
      </c>
      <c r="E48" s="11">
        <f t="shared" si="17"/>
        <v>2410.4041933907006</v>
      </c>
      <c r="F48" s="11">
        <f t="shared" si="17"/>
        <v>2403.4035182587181</v>
      </c>
      <c r="G48" s="11">
        <f t="shared" si="17"/>
        <v>2393.4678487618612</v>
      </c>
      <c r="H48" s="11">
        <f t="shared" si="17"/>
        <v>2382.6715782611095</v>
      </c>
      <c r="I48" s="11">
        <f t="shared" si="17"/>
        <v>2372.5280974211619</v>
      </c>
      <c r="J48" s="11">
        <f t="shared" si="17"/>
        <v>2362.5668196677711</v>
      </c>
      <c r="K48" s="11">
        <f t="shared" si="17"/>
        <v>2353.4771911441658</v>
      </c>
      <c r="L48" s="11">
        <f t="shared" si="17"/>
        <v>2345.0756310037086</v>
      </c>
      <c r="M48" s="11">
        <f t="shared" si="17"/>
        <v>2335.4118942378645</v>
      </c>
      <c r="N48" s="11">
        <f t="shared" si="17"/>
        <v>2323.0919411599762</v>
      </c>
      <c r="O48" s="11">
        <f t="shared" si="17"/>
        <v>2310.6860197591236</v>
      </c>
      <c r="P48" s="11">
        <f t="shared" si="17"/>
        <v>2297.9189691204956</v>
      </c>
      <c r="Q48" s="11">
        <f t="shared" si="17"/>
        <v>2284.3415784641684</v>
      </c>
      <c r="R48" s="11">
        <f t="shared" si="17"/>
        <v>2271.7800192136328</v>
      </c>
      <c r="S48" s="11">
        <f t="shared" si="17"/>
        <v>2259.7336920385924</v>
      </c>
      <c r="T48" s="11">
        <f t="shared" si="17"/>
        <v>2249.5526925303175</v>
      </c>
      <c r="U48" s="11">
        <f t="shared" si="17"/>
        <v>2238.4387578836672</v>
      </c>
      <c r="V48" s="11">
        <f t="shared" si="17"/>
        <v>2228.4727293114565</v>
      </c>
      <c r="W48" s="11">
        <f t="shared" si="17"/>
        <v>2220.3519966978056</v>
      </c>
      <c r="X48" s="11">
        <f t="shared" si="17"/>
        <v>2213.1780153167615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1086.7869404134146</v>
      </c>
      <c r="E50" s="11">
        <f t="shared" ref="E50:X50" si="18">+E35/E36</f>
        <v>1154.1880357971095</v>
      </c>
      <c r="F50" s="11">
        <f t="shared" si="18"/>
        <v>1244.2904254836164</v>
      </c>
      <c r="G50" s="11">
        <f t="shared" si="18"/>
        <v>1344.0908637252112</v>
      </c>
      <c r="H50" s="11">
        <f t="shared" si="18"/>
        <v>1455.3533396512048</v>
      </c>
      <c r="I50" s="11">
        <f t="shared" si="18"/>
        <v>1524.9267567336565</v>
      </c>
      <c r="J50" s="11">
        <f t="shared" si="18"/>
        <v>1642.8622814537084</v>
      </c>
      <c r="K50" s="11">
        <f t="shared" si="18"/>
        <v>1743.3616869597756</v>
      </c>
      <c r="L50" s="11">
        <f t="shared" si="18"/>
        <v>1711.897869284302</v>
      </c>
      <c r="M50" s="11">
        <f t="shared" si="18"/>
        <v>1760.2378545562203</v>
      </c>
      <c r="N50" s="11">
        <f t="shared" si="18"/>
        <v>1732.2034899313028</v>
      </c>
      <c r="O50" s="11">
        <f t="shared" si="18"/>
        <v>1765.8163023694508</v>
      </c>
      <c r="P50" s="11">
        <f t="shared" si="18"/>
        <v>1777.8856263159721</v>
      </c>
      <c r="Q50" s="11">
        <f t="shared" si="18"/>
        <v>1753.0913425231165</v>
      </c>
      <c r="R50" s="11">
        <f t="shared" si="18"/>
        <v>1803.9756948578272</v>
      </c>
      <c r="S50" s="11">
        <f t="shared" si="18"/>
        <v>1762.7671312808725</v>
      </c>
      <c r="T50" s="11">
        <f t="shared" si="18"/>
        <v>1848.0253426362469</v>
      </c>
      <c r="U50" s="11">
        <f t="shared" si="18"/>
        <v>1972.7815404650789</v>
      </c>
      <c r="V50" s="11">
        <f t="shared" si="18"/>
        <v>2008.1943731553024</v>
      </c>
      <c r="W50" s="11">
        <f t="shared" si="18"/>
        <v>2070.5115264074975</v>
      </c>
      <c r="X50" s="11">
        <f t="shared" si="18"/>
        <v>2140.8422496852927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0.24473848626711536</v>
      </c>
      <c r="F53" s="32">
        <f>IFERROR(((F39/$D39)-1)*100,0)</f>
        <v>0.34747298594237641</v>
      </c>
      <c r="G53" s="32">
        <f>IFERROR(((G39/$D39)-1)*100,0)</f>
        <v>0.31503478227241644</v>
      </c>
      <c r="H53" s="32">
        <f t="shared" ref="H53:X53" si="19">IFERROR(((H39/$D39)-1)*100,0)</f>
        <v>0.22190676559854516</v>
      </c>
      <c r="I53" s="32">
        <f t="shared" si="19"/>
        <v>-1.3628048506220125E-2</v>
      </c>
      <c r="J53" s="32">
        <f t="shared" si="19"/>
        <v>-3.3143560857751275E-2</v>
      </c>
      <c r="K53" s="32">
        <f t="shared" si="19"/>
        <v>-1.0588135778366592E-2</v>
      </c>
      <c r="L53" s="32">
        <f t="shared" si="19"/>
        <v>-9.4249506110810621E-3</v>
      </c>
      <c r="M53" s="32">
        <f t="shared" si="19"/>
        <v>-7.3302860264246039E-2</v>
      </c>
      <c r="N53" s="32">
        <f t="shared" si="19"/>
        <v>-0.22750905943486055</v>
      </c>
      <c r="O53" s="32">
        <f t="shared" si="19"/>
        <v>-0.39018642582260288</v>
      </c>
      <c r="P53" s="32">
        <f t="shared" si="19"/>
        <v>-0.6339854695233238</v>
      </c>
      <c r="Q53" s="32">
        <f t="shared" si="19"/>
        <v>-0.94191518439252775</v>
      </c>
      <c r="R53" s="32">
        <f t="shared" si="19"/>
        <v>-1.2509120873083313</v>
      </c>
      <c r="S53" s="32">
        <f t="shared" si="19"/>
        <v>-1.6942827586802434</v>
      </c>
      <c r="T53" s="32">
        <f t="shared" si="19"/>
        <v>-1.7975222615358444</v>
      </c>
      <c r="U53" s="32">
        <f t="shared" si="19"/>
        <v>-1.8646634526007899</v>
      </c>
      <c r="V53" s="32">
        <f t="shared" si="19"/>
        <v>-1.8879862417916726</v>
      </c>
      <c r="W53" s="32">
        <f t="shared" si="19"/>
        <v>-1.8637160070094527</v>
      </c>
      <c r="X53" s="32">
        <f t="shared" si="19"/>
        <v>-1.8426502816436097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1.6118897502521046</v>
      </c>
      <c r="F54" s="32">
        <f t="shared" ref="F54:I54" si="21">IFERROR(((F40/$D40)-1)*100,0)</f>
        <v>6.4174596273369522</v>
      </c>
      <c r="G54" s="32">
        <f t="shared" si="21"/>
        <v>11.274024613682943</v>
      </c>
      <c r="H54" s="32">
        <f t="shared" si="21"/>
        <v>15.397440058089696</v>
      </c>
      <c r="I54" s="32">
        <f t="shared" si="21"/>
        <v>19.772389023702598</v>
      </c>
      <c r="J54" s="32">
        <f t="shared" ref="J54:X54" si="22">IFERROR(((J40/$D40)-1)*100,0)</f>
        <v>24.404743149361586</v>
      </c>
      <c r="K54" s="32">
        <f t="shared" si="22"/>
        <v>29.542104664904901</v>
      </c>
      <c r="L54" s="32">
        <f t="shared" si="22"/>
        <v>33.678425631549146</v>
      </c>
      <c r="M54" s="32">
        <f t="shared" si="22"/>
        <v>37.160707998704638</v>
      </c>
      <c r="N54" s="32">
        <f t="shared" si="22"/>
        <v>40.257268336128149</v>
      </c>
      <c r="O54" s="32">
        <f t="shared" si="22"/>
        <v>43.283589877420646</v>
      </c>
      <c r="P54" s="32">
        <f t="shared" si="22"/>
        <v>46.046635210206219</v>
      </c>
      <c r="Q54" s="32">
        <f t="shared" si="22"/>
        <v>47.822009597738479</v>
      </c>
      <c r="R54" s="32">
        <f t="shared" si="22"/>
        <v>49.056959249725573</v>
      </c>
      <c r="S54" s="32">
        <f t="shared" si="22"/>
        <v>50.19722815052905</v>
      </c>
      <c r="T54" s="32">
        <f t="shared" si="22"/>
        <v>54.905264733672432</v>
      </c>
      <c r="U54" s="32">
        <f t="shared" si="22"/>
        <v>58.683119937063125</v>
      </c>
      <c r="V54" s="32">
        <f t="shared" si="22"/>
        <v>62.228297885147214</v>
      </c>
      <c r="W54" s="32">
        <f t="shared" si="22"/>
        <v>67.141179287025366</v>
      </c>
      <c r="X54" s="39">
        <f t="shared" si="22"/>
        <v>71.846151177573759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0.54422393359787602</v>
      </c>
      <c r="F55" s="32">
        <f t="shared" ref="F55:I55" si="23">IFERROR(((F41/$D41)-1)*100,0)</f>
        <v>1.3452855179988843</v>
      </c>
      <c r="G55" s="32">
        <f t="shared" si="23"/>
        <v>2.3404018784006997</v>
      </c>
      <c r="H55" s="32">
        <f t="shared" si="23"/>
        <v>3.2726973394821446</v>
      </c>
      <c r="I55" s="32">
        <f t="shared" si="23"/>
        <v>0.45096048750581375</v>
      </c>
      <c r="J55" s="32">
        <f t="shared" ref="J55:X55" si="24">IFERROR(((J41/$D41)-1)*100,0)</f>
        <v>1.0063545189251899</v>
      </c>
      <c r="K55" s="32">
        <f t="shared" si="24"/>
        <v>1.5509930110439329</v>
      </c>
      <c r="L55" s="32">
        <f t="shared" si="24"/>
        <v>1.9244256621397282</v>
      </c>
      <c r="M55" s="32">
        <f t="shared" si="24"/>
        <v>2.0402853999921922</v>
      </c>
      <c r="N55" s="32">
        <f t="shared" si="24"/>
        <v>1.9067816590818909</v>
      </c>
      <c r="O55" s="32">
        <f t="shared" si="24"/>
        <v>3.2499664549779261</v>
      </c>
      <c r="P55" s="32">
        <f t="shared" si="24"/>
        <v>4.1373145565021474</v>
      </c>
      <c r="Q55" s="32">
        <f t="shared" si="24"/>
        <v>4.6028780090507704</v>
      </c>
      <c r="R55" s="32">
        <f t="shared" si="24"/>
        <v>4.9433915727977729</v>
      </c>
      <c r="S55" s="32">
        <f t="shared" si="24"/>
        <v>1.550547680311043</v>
      </c>
      <c r="T55" s="32">
        <f t="shared" si="24"/>
        <v>2.9120546556167914</v>
      </c>
      <c r="U55" s="32">
        <f t="shared" si="24"/>
        <v>4.5298752355283689</v>
      </c>
      <c r="V55" s="32">
        <f t="shared" si="24"/>
        <v>6.545218765081473</v>
      </c>
      <c r="W55" s="32">
        <f t="shared" si="24"/>
        <v>8.8133655520564744</v>
      </c>
      <c r="X55" s="32">
        <f t="shared" si="24"/>
        <v>11.187224435109311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0.20253007450610205</v>
      </c>
      <c r="F56" s="32">
        <f t="shared" ref="F56:I56" si="25">IFERROR(((F42/$D42)-1)*100,0)</f>
        <v>0.17668366771390609</v>
      </c>
      <c r="G56" s="32">
        <f t="shared" si="25"/>
        <v>-4.5206435562494818E-3</v>
      </c>
      <c r="H56" s="32">
        <f t="shared" si="25"/>
        <v>-0.23292027620195332</v>
      </c>
      <c r="I56" s="32">
        <f t="shared" si="25"/>
        <v>-0.43079673736812207</v>
      </c>
      <c r="J56" s="32">
        <f t="shared" ref="J56:X56" si="26">IFERROR(((J42/$D42)-1)*100,0)</f>
        <v>-0.57170106998707393</v>
      </c>
      <c r="K56" s="32">
        <f t="shared" si="26"/>
        <v>-0.67710681996877575</v>
      </c>
      <c r="L56" s="32">
        <f t="shared" si="26"/>
        <v>-0.77690262311501668</v>
      </c>
      <c r="M56" s="32">
        <f t="shared" si="26"/>
        <v>-0.92037652220364752</v>
      </c>
      <c r="N56" s="32">
        <f t="shared" si="26"/>
        <v>-1.1403376002344201</v>
      </c>
      <c r="O56" s="32">
        <f t="shared" si="26"/>
        <v>-1.4418768826694128</v>
      </c>
      <c r="P56" s="32">
        <f t="shared" si="26"/>
        <v>-1.8021557512710173</v>
      </c>
      <c r="Q56" s="32">
        <f t="shared" si="26"/>
        <v>-2.1902771025003709</v>
      </c>
      <c r="R56" s="32">
        <f t="shared" si="26"/>
        <v>-2.5625220032606477</v>
      </c>
      <c r="S56" s="32">
        <f t="shared" si="26"/>
        <v>-2.8897908488688784</v>
      </c>
      <c r="T56" s="32">
        <f t="shared" si="26"/>
        <v>-3.1621317935898174</v>
      </c>
      <c r="U56" s="32">
        <f t="shared" si="26"/>
        <v>-3.3901594617604225</v>
      </c>
      <c r="V56" s="32">
        <f t="shared" si="26"/>
        <v>-3.5865680351706231</v>
      </c>
      <c r="W56" s="32">
        <f t="shared" si="26"/>
        <v>-3.7719367120344516</v>
      </c>
      <c r="X56" s="32">
        <f t="shared" si="26"/>
        <v>-3.9618860869646499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0.20499054527762794</v>
      </c>
      <c r="F57" s="32">
        <f t="shared" ref="F57:I57" si="27">IFERROR(((F43/$D43)-1)*100,0)</f>
        <v>0.1818646656025269</v>
      </c>
      <c r="G57" s="32">
        <f t="shared" si="27"/>
        <v>3.0348636863575251E-3</v>
      </c>
      <c r="H57" s="32">
        <f t="shared" si="27"/>
        <v>-0.22310860062321192</v>
      </c>
      <c r="I57" s="32">
        <f t="shared" si="27"/>
        <v>-0.41869339637542469</v>
      </c>
      <c r="J57" s="32">
        <f t="shared" ref="J57:X57" si="28">IFERROR(((J43/$D43)-1)*100,0)</f>
        <v>-0.55679776128617631</v>
      </c>
      <c r="K57" s="32">
        <f t="shared" si="28"/>
        <v>-0.65941023072502158</v>
      </c>
      <c r="L57" s="32">
        <f t="shared" si="28"/>
        <v>-0.75664856843242756</v>
      </c>
      <c r="M57" s="32">
        <f t="shared" si="28"/>
        <v>-0.89747585769437421</v>
      </c>
      <c r="N57" s="32">
        <f t="shared" si="28"/>
        <v>-1.1144439852080468</v>
      </c>
      <c r="O57" s="32">
        <f t="shared" si="28"/>
        <v>-1.4137927751870949</v>
      </c>
      <c r="P57" s="32">
        <f t="shared" si="28"/>
        <v>-1.7723313067149693</v>
      </c>
      <c r="Q57" s="32">
        <f t="shared" si="28"/>
        <v>-2.158653035057545</v>
      </c>
      <c r="R57" s="32">
        <f t="shared" si="28"/>
        <v>-2.5293683436348413</v>
      </c>
      <c r="S57" s="32">
        <f t="shared" si="28"/>
        <v>-2.8548647544004324</v>
      </c>
      <c r="T57" s="32">
        <f t="shared" si="28"/>
        <v>-3.1256639864443381</v>
      </c>
      <c r="U57" s="32">
        <f t="shared" si="28"/>
        <v>-3.3512961491491633</v>
      </c>
      <c r="V57" s="32">
        <f t="shared" si="28"/>
        <v>-3.5454736567595346</v>
      </c>
      <c r="W57" s="32">
        <f t="shared" si="28"/>
        <v>-3.7292848861839145</v>
      </c>
      <c r="X57" s="32">
        <f t="shared" si="28"/>
        <v>-3.9181278023785349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-3.6670722981002601E-2</v>
      </c>
      <c r="F58" s="32">
        <f t="shared" ref="F58:I58" si="29">IFERROR(((F44/$D44)-1)*100,0)</f>
        <v>-0.32699995294943607</v>
      </c>
      <c r="G58" s="32">
        <f t="shared" si="29"/>
        <v>-0.73904810828591128</v>
      </c>
      <c r="H58" s="32">
        <f t="shared" si="29"/>
        <v>-1.1867867680466437</v>
      </c>
      <c r="I58" s="32">
        <f t="shared" si="29"/>
        <v>-1.6074531932043556</v>
      </c>
      <c r="J58" s="32">
        <f t="shared" ref="J58:X58" si="30">IFERROR(((J44/$D44)-1)*100,0)</f>
        <v>-2.0205633640264953</v>
      </c>
      <c r="K58" s="32">
        <f t="shared" si="30"/>
        <v>-2.3975248427703599</v>
      </c>
      <c r="L58" s="32">
        <f t="shared" si="30"/>
        <v>-2.7459510216925609</v>
      </c>
      <c r="M58" s="32">
        <f t="shared" si="30"/>
        <v>-3.1467216903710016</v>
      </c>
      <c r="N58" s="32">
        <f t="shared" si="30"/>
        <v>-3.6576499112807026</v>
      </c>
      <c r="O58" s="32">
        <f t="shared" si="30"/>
        <v>-4.172143376475745</v>
      </c>
      <c r="P58" s="32">
        <f t="shared" si="30"/>
        <v>-4.7016134505757474</v>
      </c>
      <c r="Q58" s="32">
        <f t="shared" si="30"/>
        <v>-5.2646896253611626</v>
      </c>
      <c r="R58" s="32">
        <f t="shared" si="30"/>
        <v>-5.7856376418959794</v>
      </c>
      <c r="S58" s="32">
        <f t="shared" si="30"/>
        <v>-6.2852181575950183</v>
      </c>
      <c r="T58" s="32">
        <f t="shared" si="30"/>
        <v>-6.7074405421251537</v>
      </c>
      <c r="U58" s="32">
        <f t="shared" si="30"/>
        <v>-7.1683532436930815</v>
      </c>
      <c r="V58" s="32">
        <f t="shared" si="30"/>
        <v>-7.5816604385941506</v>
      </c>
      <c r="W58" s="32">
        <f t="shared" si="30"/>
        <v>-7.9184402494055011</v>
      </c>
      <c r="X58" s="32">
        <f t="shared" si="30"/>
        <v>-8.2159567675840215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0.20499054527762794</v>
      </c>
      <c r="F60" s="32">
        <f t="shared" ref="F60:I60" si="33">IFERROR(((F46/$D46)-1)*100,0)</f>
        <v>0.1818646656025269</v>
      </c>
      <c r="G60" s="32">
        <f t="shared" si="33"/>
        <v>3.0348636863575251E-3</v>
      </c>
      <c r="H60" s="32">
        <f t="shared" si="33"/>
        <v>-0.22310860062321192</v>
      </c>
      <c r="I60" s="32">
        <f t="shared" si="33"/>
        <v>-0.41869339637542469</v>
      </c>
      <c r="J60" s="32">
        <f t="shared" ref="J60:X60" si="34">IFERROR(((J46/$D46)-1)*100,0)</f>
        <v>-0.55679776128617631</v>
      </c>
      <c r="K60" s="32">
        <f t="shared" si="34"/>
        <v>-0.65941023072502158</v>
      </c>
      <c r="L60" s="32">
        <f t="shared" si="34"/>
        <v>-0.75664856843242756</v>
      </c>
      <c r="M60" s="32">
        <f t="shared" si="34"/>
        <v>-0.89747585769437421</v>
      </c>
      <c r="N60" s="32">
        <f t="shared" si="34"/>
        <v>-1.1144439852080468</v>
      </c>
      <c r="O60" s="32">
        <f t="shared" si="34"/>
        <v>-1.4137927751870949</v>
      </c>
      <c r="P60" s="32">
        <f t="shared" si="34"/>
        <v>-1.7723313067149693</v>
      </c>
      <c r="Q60" s="32">
        <f t="shared" si="34"/>
        <v>-2.158653035057545</v>
      </c>
      <c r="R60" s="32">
        <f t="shared" si="34"/>
        <v>-2.5293683436348413</v>
      </c>
      <c r="S60" s="32">
        <f t="shared" si="34"/>
        <v>-2.8548647544004324</v>
      </c>
      <c r="T60" s="32">
        <f t="shared" si="34"/>
        <v>-3.1256639864443381</v>
      </c>
      <c r="U60" s="32">
        <f t="shared" si="34"/>
        <v>-3.3512961491491633</v>
      </c>
      <c r="V60" s="32">
        <f t="shared" si="34"/>
        <v>-3.5454736567595346</v>
      </c>
      <c r="W60" s="32">
        <f t="shared" si="34"/>
        <v>-3.7292848861839145</v>
      </c>
      <c r="X60" s="32">
        <f t="shared" si="34"/>
        <v>-3.9181278023785349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-3.6670722981002601E-2</v>
      </c>
      <c r="F62" s="32">
        <f t="shared" ref="F62:I62" si="38">IFERROR(((F48/$D48)-1)*100,0)</f>
        <v>-0.32699995294943607</v>
      </c>
      <c r="G62" s="32">
        <f t="shared" si="38"/>
        <v>-0.73904810828591128</v>
      </c>
      <c r="H62" s="32">
        <f t="shared" si="38"/>
        <v>-1.1867867680466437</v>
      </c>
      <c r="I62" s="32">
        <f t="shared" si="38"/>
        <v>-1.6074531932043556</v>
      </c>
      <c r="J62" s="32">
        <f t="shared" ref="J62:X62" si="39">IFERROR(((J48/$D48)-1)*100,0)</f>
        <v>-2.0205633640264953</v>
      </c>
      <c r="K62" s="32">
        <f t="shared" si="39"/>
        <v>-2.3975248427703599</v>
      </c>
      <c r="L62" s="32">
        <f t="shared" si="39"/>
        <v>-2.7459510216925609</v>
      </c>
      <c r="M62" s="32">
        <f t="shared" si="39"/>
        <v>-3.1467216903710016</v>
      </c>
      <c r="N62" s="32">
        <f t="shared" si="39"/>
        <v>-3.6576499112807026</v>
      </c>
      <c r="O62" s="32">
        <f t="shared" si="39"/>
        <v>-4.172143376475745</v>
      </c>
      <c r="P62" s="32">
        <f t="shared" si="39"/>
        <v>-4.7016134505757474</v>
      </c>
      <c r="Q62" s="32">
        <f t="shared" si="39"/>
        <v>-5.2646896253611626</v>
      </c>
      <c r="R62" s="32">
        <f t="shared" si="39"/>
        <v>-5.7856376418959794</v>
      </c>
      <c r="S62" s="32">
        <f t="shared" si="39"/>
        <v>-6.2852181575950183</v>
      </c>
      <c r="T62" s="32">
        <f t="shared" si="39"/>
        <v>-6.7074405421251537</v>
      </c>
      <c r="U62" s="32">
        <f t="shared" si="39"/>
        <v>-7.1683532436930815</v>
      </c>
      <c r="V62" s="32">
        <f t="shared" si="39"/>
        <v>-7.5816604385941506</v>
      </c>
      <c r="W62" s="32">
        <f t="shared" si="39"/>
        <v>-7.9184402494055011</v>
      </c>
      <c r="X62" s="32">
        <f t="shared" si="39"/>
        <v>-8.2159567675840215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6.2018683586734458</v>
      </c>
      <c r="F64" s="32">
        <f t="shared" ref="F64:I64" si="41">IFERROR(((F50/$D50)-1)*100,0)</f>
        <v>14.492581683976379</v>
      </c>
      <c r="G64" s="32">
        <f t="shared" si="41"/>
        <v>23.675654697683246</v>
      </c>
      <c r="H64" s="32">
        <f t="shared" si="41"/>
        <v>33.913399722818461</v>
      </c>
      <c r="I64" s="32">
        <f t="shared" si="41"/>
        <v>40.315152862765636</v>
      </c>
      <c r="J64" s="32">
        <f t="shared" ref="J64:X64" si="42">IFERROR(((J50/$D50)-1)*100,0)</f>
        <v>51.166914172594161</v>
      </c>
      <c r="K64" s="32">
        <f t="shared" si="42"/>
        <v>60.414302208729097</v>
      </c>
      <c r="L64" s="32">
        <f t="shared" si="42"/>
        <v>57.519179300507119</v>
      </c>
      <c r="M64" s="32">
        <f t="shared" si="42"/>
        <v>61.967151895165799</v>
      </c>
      <c r="N64" s="32">
        <f t="shared" si="42"/>
        <v>59.387587899461792</v>
      </c>
      <c r="O64" s="32">
        <f t="shared" si="42"/>
        <v>62.480449175965688</v>
      </c>
      <c r="P64" s="32">
        <f t="shared" si="42"/>
        <v>63.591000241469864</v>
      </c>
      <c r="Q64" s="32">
        <f t="shared" si="42"/>
        <v>61.309570195629995</v>
      </c>
      <c r="R64" s="32">
        <f t="shared" si="42"/>
        <v>65.991661085989264</v>
      </c>
      <c r="S64" s="32">
        <f t="shared" si="42"/>
        <v>62.199881663126575</v>
      </c>
      <c r="T64" s="32">
        <f t="shared" si="42"/>
        <v>70.044861040863864</v>
      </c>
      <c r="U64" s="32">
        <f t="shared" si="42"/>
        <v>81.524222191576129</v>
      </c>
      <c r="V64" s="32">
        <f t="shared" si="42"/>
        <v>84.782711171647279</v>
      </c>
      <c r="W64" s="32">
        <f t="shared" si="42"/>
        <v>90.516783871167348</v>
      </c>
      <c r="X64" s="32">
        <f t="shared" si="42"/>
        <v>96.988220052673284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2.5631157690839794</v>
      </c>
      <c r="D67" s="30">
        <f>(D8/D7)*100</f>
        <v>1.8606961557268438</v>
      </c>
      <c r="E67" s="30">
        <f t="shared" ref="E67:X67" si="43">(E8/E7)*100</f>
        <v>1.8860725808600438</v>
      </c>
      <c r="F67" s="30">
        <f t="shared" si="43"/>
        <v>1.973249072834566</v>
      </c>
      <c r="G67" s="30">
        <f t="shared" si="43"/>
        <v>2.0639692771907727</v>
      </c>
      <c r="H67" s="30">
        <f t="shared" si="43"/>
        <v>2.1424415083121278</v>
      </c>
      <c r="I67" s="30">
        <f t="shared" si="43"/>
        <v>2.2289039943037352</v>
      </c>
      <c r="J67" s="30">
        <f t="shared" si="43"/>
        <v>2.3155617329341789</v>
      </c>
      <c r="K67" s="30">
        <f t="shared" si="43"/>
        <v>2.4106402034053942</v>
      </c>
      <c r="L67" s="30">
        <f t="shared" si="43"/>
        <v>2.4875837803051057</v>
      </c>
      <c r="M67" s="30">
        <f t="shared" si="43"/>
        <v>2.5540161878169005</v>
      </c>
      <c r="N67" s="30">
        <f t="shared" si="43"/>
        <v>2.6157125831532713</v>
      </c>
      <c r="O67" s="30">
        <f t="shared" si="43"/>
        <v>2.6765156493855033</v>
      </c>
      <c r="P67" s="30">
        <f t="shared" si="43"/>
        <v>2.7348225042187151</v>
      </c>
      <c r="Q67" s="30">
        <f t="shared" si="43"/>
        <v>2.7766723483734443</v>
      </c>
      <c r="R67" s="30">
        <f t="shared" si="43"/>
        <v>2.8086306103962606</v>
      </c>
      <c r="S67" s="30">
        <f t="shared" si="43"/>
        <v>2.842880484097114</v>
      </c>
      <c r="T67" s="30">
        <f t="shared" si="43"/>
        <v>2.9350749311989928</v>
      </c>
      <c r="U67" s="30">
        <f t="shared" si="43"/>
        <v>3.0087130857601374</v>
      </c>
      <c r="V67" s="30">
        <f t="shared" si="43"/>
        <v>3.0766626701691608</v>
      </c>
      <c r="W67" s="30">
        <f t="shared" si="43"/>
        <v>3.1690516199414334</v>
      </c>
      <c r="X67" s="30">
        <f t="shared" si="43"/>
        <v>3.2575601703798704</v>
      </c>
    </row>
    <row r="68" spans="1:24" ht="15.75">
      <c r="B68" s="20" t="s">
        <v>38</v>
      </c>
      <c r="C68" s="31">
        <f t="shared" ref="C68:C69" si="44">AVERAGE(D68:X68)</f>
        <v>4.8635815062529018</v>
      </c>
      <c r="D68" s="30">
        <f>(D9/D7)*100</f>
        <v>4.6780209912336961</v>
      </c>
      <c r="E68" s="30">
        <f t="shared" ref="E68:X68" si="45">(E9/E7)*100</f>
        <v>4.6919967791936221</v>
      </c>
      <c r="F68" s="30">
        <f t="shared" si="45"/>
        <v>4.7245372395395222</v>
      </c>
      <c r="G68" s="30">
        <f t="shared" si="45"/>
        <v>4.7724705402091452</v>
      </c>
      <c r="H68" s="30">
        <f t="shared" si="45"/>
        <v>4.8204216180533814</v>
      </c>
      <c r="I68" s="30">
        <f t="shared" si="45"/>
        <v>4.6997575027335348</v>
      </c>
      <c r="J68" s="30">
        <f t="shared" si="45"/>
        <v>4.7266650519832911</v>
      </c>
      <c r="K68" s="30">
        <f t="shared" si="45"/>
        <v>4.7510798206452458</v>
      </c>
      <c r="L68" s="30">
        <f t="shared" si="45"/>
        <v>4.7684954560109007</v>
      </c>
      <c r="M68" s="30">
        <f t="shared" si="45"/>
        <v>4.7769676244290107</v>
      </c>
      <c r="N68" s="30">
        <f t="shared" si="45"/>
        <v>4.7780912279141079</v>
      </c>
      <c r="O68" s="30">
        <f t="shared" si="45"/>
        <v>4.8489751470208038</v>
      </c>
      <c r="P68" s="30">
        <f t="shared" si="45"/>
        <v>4.9026475074796014</v>
      </c>
      <c r="Q68" s="30">
        <f t="shared" si="45"/>
        <v>4.9398740141268913</v>
      </c>
      <c r="R68" s="30">
        <f t="shared" si="45"/>
        <v>4.9714625121687748</v>
      </c>
      <c r="S68" s="30">
        <f t="shared" si="45"/>
        <v>4.8324309821534825</v>
      </c>
      <c r="T68" s="30">
        <f t="shared" si="45"/>
        <v>4.902368687805513</v>
      </c>
      <c r="U68" s="30">
        <f t="shared" si="45"/>
        <v>4.9828427533507069</v>
      </c>
      <c r="V68" s="30">
        <f t="shared" si="45"/>
        <v>5.0801196592189823</v>
      </c>
      <c r="W68" s="30">
        <f t="shared" si="45"/>
        <v>5.1869827088181122</v>
      </c>
      <c r="X68" s="30">
        <f t="shared" si="45"/>
        <v>5.2990038072226282</v>
      </c>
    </row>
    <row r="69" spans="1:24" ht="15.75">
      <c r="B69" s="20" t="s">
        <v>10</v>
      </c>
      <c r="C69" s="31">
        <f t="shared" si="44"/>
        <v>92.573302724663137</v>
      </c>
      <c r="D69" s="30">
        <f t="shared" ref="D69:X69" si="46">(D10/D7)*100</f>
        <v>93.461282853039449</v>
      </c>
      <c r="E69" s="30">
        <f t="shared" si="46"/>
        <v>93.421930639946339</v>
      </c>
      <c r="F69" s="30">
        <f t="shared" si="46"/>
        <v>93.302213687625908</v>
      </c>
      <c r="G69" s="30">
        <f t="shared" si="46"/>
        <v>93.163560182600079</v>
      </c>
      <c r="H69" s="30">
        <f t="shared" si="46"/>
        <v>93.037136873634495</v>
      </c>
      <c r="I69" s="30">
        <f t="shared" si="46"/>
        <v>93.071338502962732</v>
      </c>
      <c r="J69" s="30">
        <f t="shared" si="46"/>
        <v>92.957773215082526</v>
      </c>
      <c r="K69" s="30">
        <f t="shared" si="46"/>
        <v>92.838279975949362</v>
      </c>
      <c r="L69" s="30">
        <f t="shared" si="46"/>
        <v>92.743920763684002</v>
      </c>
      <c r="M69" s="30">
        <f t="shared" si="46"/>
        <v>92.669016187754082</v>
      </c>
      <c r="N69" s="30">
        <f t="shared" si="46"/>
        <v>92.606196188932628</v>
      </c>
      <c r="O69" s="30">
        <f t="shared" si="46"/>
        <v>92.474509203593698</v>
      </c>
      <c r="P69" s="30">
        <f t="shared" si="46"/>
        <v>92.362529988301688</v>
      </c>
      <c r="Q69" s="30">
        <f t="shared" si="46"/>
        <v>92.283453637499662</v>
      </c>
      <c r="R69" s="30">
        <f t="shared" si="46"/>
        <v>92.219906877434966</v>
      </c>
      <c r="S69" s="30">
        <f t="shared" si="46"/>
        <v>92.324688533749395</v>
      </c>
      <c r="T69" s="30">
        <f t="shared" si="46"/>
        <v>92.162556380995483</v>
      </c>
      <c r="U69" s="30">
        <f t="shared" si="46"/>
        <v>92.008444160889155</v>
      </c>
      <c r="V69" s="30">
        <f t="shared" si="46"/>
        <v>91.843217670611864</v>
      </c>
      <c r="W69" s="30">
        <f t="shared" si="46"/>
        <v>91.643965671240451</v>
      </c>
      <c r="X69" s="30">
        <f t="shared" si="46"/>
        <v>91.443436022397492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99.005950388484791</v>
      </c>
      <c r="D73" s="30">
        <f>(D16/D$10)*100</f>
        <v>98.981851419858927</v>
      </c>
      <c r="E73" s="30">
        <f t="shared" ref="E73:X73" si="48">(E16/E$10)*100</f>
        <v>98.984281916894759</v>
      </c>
      <c r="F73" s="30">
        <f t="shared" si="48"/>
        <v>98.986970622695779</v>
      </c>
      <c r="G73" s="30">
        <f>(G16/G$10)*100</f>
        <v>98.989330338907095</v>
      </c>
      <c r="H73" s="30">
        <f t="shared" si="48"/>
        <v>98.991585871513749</v>
      </c>
      <c r="I73" s="30">
        <f t="shared" si="48"/>
        <v>98.993883364080304</v>
      </c>
      <c r="J73" s="30">
        <f t="shared" si="48"/>
        <v>98.996687810538148</v>
      </c>
      <c r="K73" s="30">
        <f t="shared" si="48"/>
        <v>98.999487244904699</v>
      </c>
      <c r="L73" s="30">
        <f t="shared" si="48"/>
        <v>99.002056229870306</v>
      </c>
      <c r="M73" s="30">
        <f t="shared" si="48"/>
        <v>99.004729485926475</v>
      </c>
      <c r="N73" s="30">
        <f t="shared" si="48"/>
        <v>99.007777038994661</v>
      </c>
      <c r="O73" s="30">
        <f t="shared" si="48"/>
        <v>99.010056268593374</v>
      </c>
      <c r="P73" s="30">
        <f t="shared" si="48"/>
        <v>99.011913981438667</v>
      </c>
      <c r="Q73" s="30">
        <f t="shared" si="48"/>
        <v>99.013854462625943</v>
      </c>
      <c r="R73" s="30">
        <f t="shared" si="48"/>
        <v>99.015530561382022</v>
      </c>
      <c r="S73" s="30">
        <f t="shared" si="48"/>
        <v>99.017450658327988</v>
      </c>
      <c r="T73" s="30">
        <f t="shared" si="48"/>
        <v>99.019126621547471</v>
      </c>
      <c r="U73" s="30">
        <f t="shared" si="48"/>
        <v>99.021668923056737</v>
      </c>
      <c r="V73" s="30">
        <f t="shared" si="48"/>
        <v>99.024040537860259</v>
      </c>
      <c r="W73" s="30">
        <f t="shared" si="48"/>
        <v>99.025723826149488</v>
      </c>
      <c r="X73" s="30">
        <f t="shared" si="48"/>
        <v>99.026950973013555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0.99404961151522098</v>
      </c>
      <c r="D75" s="35">
        <f>(D23/D$10)*100</f>
        <v>1.0181485801410817</v>
      </c>
      <c r="E75" s="35">
        <f t="shared" ref="E75:X75" si="50">(E23/E$10)*100</f>
        <v>1.0157180831052381</v>
      </c>
      <c r="F75" s="35">
        <f t="shared" si="50"/>
        <v>1.0130293773042247</v>
      </c>
      <c r="G75" s="35">
        <f t="shared" si="50"/>
        <v>1.0106696610929182</v>
      </c>
      <c r="H75" s="35">
        <f t="shared" si="50"/>
        <v>1.0084141284862422</v>
      </c>
      <c r="I75" s="35">
        <f t="shared" si="50"/>
        <v>1.0061166359196991</v>
      </c>
      <c r="J75" s="35">
        <f t="shared" si="50"/>
        <v>1.0033121894618591</v>
      </c>
      <c r="K75" s="35">
        <f t="shared" si="50"/>
        <v>1.0005127550952935</v>
      </c>
      <c r="L75" s="35">
        <f t="shared" si="50"/>
        <v>0.99794377012969981</v>
      </c>
      <c r="M75" s="35">
        <f t="shared" si="50"/>
        <v>0.99527051407352629</v>
      </c>
      <c r="N75" s="35">
        <f t="shared" si="50"/>
        <v>0.99222296100534912</v>
      </c>
      <c r="O75" s="35">
        <f t="shared" si="50"/>
        <v>0.98994373140663117</v>
      </c>
      <c r="P75" s="35">
        <f t="shared" si="50"/>
        <v>0.98808601856133038</v>
      </c>
      <c r="Q75" s="35">
        <f t="shared" si="50"/>
        <v>0.98614553737406563</v>
      </c>
      <c r="R75" s="35">
        <f t="shared" si="50"/>
        <v>0.98446943861797198</v>
      </c>
      <c r="S75" s="35">
        <f t="shared" si="50"/>
        <v>0.98254934167201802</v>
      </c>
      <c r="T75" s="35">
        <f t="shared" si="50"/>
        <v>0.98087337845253342</v>
      </c>
      <c r="U75" s="35">
        <f t="shared" si="50"/>
        <v>0.97833107694325805</v>
      </c>
      <c r="V75" s="35">
        <f t="shared" si="50"/>
        <v>0.9759594621397446</v>
      </c>
      <c r="W75" s="35">
        <f t="shared" si="50"/>
        <v>0.97427617385051168</v>
      </c>
      <c r="X75" s="35">
        <f t="shared" si="50"/>
        <v>0.97304902698644069</v>
      </c>
    </row>
    <row r="76" spans="1:24">
      <c r="C76" s="31"/>
    </row>
    <row r="147" spans="4:24">
      <c r="D147">
        <v>208906540.72566471</v>
      </c>
      <c r="E147">
        <v>184712136.74342859</v>
      </c>
      <c r="F147">
        <v>303400291.01737899</v>
      </c>
      <c r="G147">
        <v>317719477.87453282</v>
      </c>
      <c r="H147">
        <v>302007115.36038733</v>
      </c>
      <c r="I147">
        <v>316057444.62429971</v>
      </c>
      <c r="J147">
        <v>329375826.96151972</v>
      </c>
      <c r="K147">
        <v>352221033.43661213</v>
      </c>
      <c r="L147">
        <v>325114788.30022472</v>
      </c>
      <c r="M147">
        <v>310807767.56395668</v>
      </c>
      <c r="N147">
        <v>306641684.82209933</v>
      </c>
      <c r="O147">
        <v>313569132.04839343</v>
      </c>
      <c r="P147">
        <v>312988448.1607002</v>
      </c>
      <c r="Q147">
        <v>285368796.75187761</v>
      </c>
      <c r="R147">
        <v>269511703.11300379</v>
      </c>
      <c r="S147">
        <v>266716312.72045031</v>
      </c>
      <c r="T147">
        <v>392275351.37717658</v>
      </c>
      <c r="U147">
        <v>364989224.7500751</v>
      </c>
      <c r="V147">
        <v>361405455.8335855</v>
      </c>
      <c r="W147">
        <v>415360877.0801217</v>
      </c>
      <c r="X147">
        <v>416410746.31155598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Wealth_GUY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2014-12-03T13:23:43Z</dcterms:modified>
</cp:coreProperties>
</file>