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KE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<sst xmlns="http://schemas.openxmlformats.org/spreadsheetml/2006/main" count="95" uniqueCount="65">
  <si>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</si>
  <si>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</si>
  <si>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</si>
  <si>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</si>
  <si>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</si>
  <si>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</si>
  <si>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</si>
  <si>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</si>
  <si>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</si>
  <si>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</si>
  <si>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</si>
  <si>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</si>
  <si>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</si>
  <si>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</si>
  <si>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</si>
  <si>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</si>
  <si>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</si>
  <si>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</si>
  <si>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</si>
  <si>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</si>
  <si>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</si>
  <si>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</si>
  <si>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</si>
  <si>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</si>
  <si>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</si>
  <si>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</si>
  <si>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</si>
  <si>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</si>
  <si>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</si>
  <si>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</si>
  <si>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</si>
  <si>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</si>
  <si>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</si>
  <si>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</si>
  <si>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</si>
  <si>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</si>
  <si>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</si>
  <si>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</si>
  <si>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</si>
  <si>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</si>
  <si>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</si>
  <si>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</si>
  <si>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</si>
  <si>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</si>
  <si>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</si>
  <si>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</si>
  <si>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</si>
  <si>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</si>
  <si>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</si>
  <si>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</si>
  <si>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</si>
  <si>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</si>
  <si>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</si>
  <si>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</si>
  <si>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</si>
  <si>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</si>
  <si>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</si>
  <si>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</si>
  <si>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</si>
  <si>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</si>
  <si>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</si>
  <si>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</si>
  <si>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</si>
  <si>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Kenya</t>
  </si>
  <si>
    <t>KEN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</si>
</sst>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Wealth_KEN!$B$54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Wealth_KEN!$D$52:$X$52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Wealth_KEN!$D$54:$X$54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-1.4471169759429303</c:v>
                </c:pt>
                <c:pt idx="2">
                  <c:v>-3.1479006863781356</c:v>
                </c:pt>
                <c:pt idx="3">
                  <c:v>-4.9886659050953348</c:v>
                </c:pt>
                <c:pt idx="4">
                  <c:v>-6.0776786823302675</c:v>
                </c:pt>
                <c:pt idx="5">
                  <c:v>-6.3131583936206548</c:v>
                </c:pt>
                <c:pt idx="6">
                  <c:v>-6.4974229776855736</c:v>
                </c:pt>
                <c:pt idx="7">
                  <c:v>-6.5404401287644687</c:v>
                </c:pt>
                <c:pt idx="8">
                  <c:v>-6.19380582548128</c:v>
                </c:pt>
                <c:pt idx="9">
                  <c:v>-6.0605561853181449</c:v>
                </c:pt>
                <c:pt idx="10">
                  <c:v>-5.6135101007367734</c:v>
                </c:pt>
                <c:pt idx="11">
                  <c:v>-4.6073222052069323</c:v>
                </c:pt>
                <c:pt idx="12">
                  <c:v>-4.2899154117536646</c:v>
                </c:pt>
                <c:pt idx="13">
                  <c:v>-4.6774662209982392</c:v>
                </c:pt>
                <c:pt idx="14">
                  <c:v>-4.764041884215886</c:v>
                </c:pt>
                <c:pt idx="15">
                  <c:v>-3.3304167848129951</c:v>
                </c:pt>
                <c:pt idx="16">
                  <c:v>-0.78620938763552806</c:v>
                </c:pt>
                <c:pt idx="17">
                  <c:v>2.5492609336774441</c:v>
                </c:pt>
                <c:pt idx="18">
                  <c:v>6.3247967016317963</c:v>
                </c:pt>
                <c:pt idx="19">
                  <c:v>9.5485174030556674</c:v>
                </c:pt>
                <c:pt idx="20" formatCode="_(* #,##0.0000_);_(* \(#,##0.0000\);_(* &quot;-&quot;??_);_(@_)">
                  <c:v>12.97605431846749</c:v>
                </c:pt>
              </c:numCache>
            </c:numRef>
          </c:val>
        </c:ser>
        <c:ser>
          <c:idx val="1"/>
          <c:order val="1"/>
          <c:tx>
            <c:strRef>
              <c:f>Wealth_KEN!$B$55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Wealth_KEN!$D$52:$X$52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Wealth_KEN!$D$55:$X$55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1.2850886141279938</c:v>
                </c:pt>
                <c:pt idx="2">
                  <c:v>2.7695382975921889</c:v>
                </c:pt>
                <c:pt idx="3">
                  <c:v>4.3727208078725655</c:v>
                </c:pt>
                <c:pt idx="4">
                  <c:v>5.9878920798331903</c:v>
                </c:pt>
                <c:pt idx="5">
                  <c:v>7.5503036176971072</c:v>
                </c:pt>
                <c:pt idx="6">
                  <c:v>8.8103620065459687</c:v>
                </c:pt>
                <c:pt idx="7">
                  <c:v>9.9306718218597609</c:v>
                </c:pt>
                <c:pt idx="8">
                  <c:v>10.96415333974381</c:v>
                </c:pt>
                <c:pt idx="9">
                  <c:v>7.1280864362068153</c:v>
                </c:pt>
                <c:pt idx="10">
                  <c:v>8.0196797881349813</c:v>
                </c:pt>
                <c:pt idx="11">
                  <c:v>9.1532882530317217</c:v>
                </c:pt>
                <c:pt idx="12">
                  <c:v>10.27251515934211</c:v>
                </c:pt>
                <c:pt idx="13">
                  <c:v>11.35733312160947</c:v>
                </c:pt>
                <c:pt idx="14">
                  <c:v>12.39922060184302</c:v>
                </c:pt>
                <c:pt idx="15">
                  <c:v>13.419327468477027</c:v>
                </c:pt>
                <c:pt idx="16">
                  <c:v>13.908959440482271</c:v>
                </c:pt>
                <c:pt idx="17">
                  <c:v>14.479321390461152</c:v>
                </c:pt>
                <c:pt idx="18">
                  <c:v>15.092235887560257</c:v>
                </c:pt>
                <c:pt idx="19">
                  <c:v>15.717355997684802</c:v>
                </c:pt>
                <c:pt idx="20">
                  <c:v>16.349852216775005</c:v>
                </c:pt>
              </c:numCache>
            </c:numRef>
          </c:val>
        </c:ser>
        <c:ser>
          <c:idx val="2"/>
          <c:order val="2"/>
          <c:tx>
            <c:strRef>
              <c:f>Wealth_KEN!$B$56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Wealth_KEN!$D$52:$X$52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Wealth_KEN!$D$56:$X$56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-3.3953363084491484</c:v>
                </c:pt>
                <c:pt idx="2">
                  <c:v>-6.4581162182043128</c:v>
                </c:pt>
                <c:pt idx="3">
                  <c:v>-10.052533959476484</c:v>
                </c:pt>
                <c:pt idx="4">
                  <c:v>-12.391301227648643</c:v>
                </c:pt>
                <c:pt idx="5">
                  <c:v>-15.192730213020145</c:v>
                </c:pt>
                <c:pt idx="6">
                  <c:v>-18.94551588796476</c:v>
                </c:pt>
                <c:pt idx="7">
                  <c:v>-21.104822775765275</c:v>
                </c:pt>
                <c:pt idx="8">
                  <c:v>-23.55729112115198</c:v>
                </c:pt>
                <c:pt idx="9">
                  <c:v>-25.135734527740482</c:v>
                </c:pt>
                <c:pt idx="10">
                  <c:v>-27.56024966671302</c:v>
                </c:pt>
                <c:pt idx="11">
                  <c:v>-29.440319140164249</c:v>
                </c:pt>
                <c:pt idx="12">
                  <c:v>-31.535828867789927</c:v>
                </c:pt>
                <c:pt idx="13">
                  <c:v>-33.477721080926734</c:v>
                </c:pt>
                <c:pt idx="14">
                  <c:v>-35.280244500453293</c:v>
                </c:pt>
                <c:pt idx="15">
                  <c:v>-37.150682813727528</c:v>
                </c:pt>
                <c:pt idx="16">
                  <c:v>-38.856954974290637</c:v>
                </c:pt>
                <c:pt idx="17">
                  <c:v>-40.514245570193111</c:v>
                </c:pt>
                <c:pt idx="18">
                  <c:v>-42.068265361255023</c:v>
                </c:pt>
                <c:pt idx="19">
                  <c:v>-43.433612915312949</c:v>
                </c:pt>
                <c:pt idx="20">
                  <c:v>-45.05781171503849</c:v>
                </c:pt>
              </c:numCache>
            </c:numRef>
          </c:val>
        </c:ser>
        <c:ser>
          <c:idx val="4"/>
          <c:order val="3"/>
          <c:tx>
            <c:strRef>
              <c:f>Wealth_KEN!$B$53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Wealth_KEN!$D$52:$X$52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Wealth_KEN!$D$53:$X$53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-5.1756272374858803E-3</c:v>
                </c:pt>
                <c:pt idx="2">
                  <c:v>0.1508532236138338</c:v>
                </c:pt>
                <c:pt idx="3">
                  <c:v>0.26338617146886012</c:v>
                </c:pt>
                <c:pt idx="4">
                  <c:v>0.73269421957304903</c:v>
                </c:pt>
                <c:pt idx="5">
                  <c:v>1.1978448165536726</c:v>
                </c:pt>
                <c:pt idx="6">
                  <c:v>1.2850498056497628</c:v>
                </c:pt>
                <c:pt idx="7">
                  <c:v>1.6072216433541842</c:v>
                </c:pt>
                <c:pt idx="8">
                  <c:v>1.8698906487496725</c:v>
                </c:pt>
                <c:pt idx="9">
                  <c:v>-0.96978693069618149</c:v>
                </c:pt>
                <c:pt idx="10">
                  <c:v>-0.78199129851661553</c:v>
                </c:pt>
                <c:pt idx="11">
                  <c:v>-0.24897745199721211</c:v>
                </c:pt>
                <c:pt idx="12">
                  <c:v>0.13565058751290326</c:v>
                </c:pt>
                <c:pt idx="13">
                  <c:v>0.42762863695158249</c:v>
                </c:pt>
                <c:pt idx="14">
                  <c:v>0.76043248352479775</c:v>
                </c:pt>
                <c:pt idx="15">
                  <c:v>1.2800572202666505</c:v>
                </c:pt>
                <c:pt idx="16">
                  <c:v>1.6349953063645506</c:v>
                </c:pt>
                <c:pt idx="17">
                  <c:v>2.164757309651244</c:v>
                </c:pt>
                <c:pt idx="18">
                  <c:v>2.8048855997764743</c:v>
                </c:pt>
                <c:pt idx="19">
                  <c:v>3.411771075368053</c:v>
                </c:pt>
                <c:pt idx="20">
                  <c:v>4.0022751244907395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Wealth_KEN!$D$64:$X$64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-1.9095966543993703</c:v>
                </c:pt>
                <c:pt idx="2">
                  <c:v>-5.8049954811783211</c:v>
                </c:pt>
                <c:pt idx="3">
                  <c:v>-8.4071320308893647</c:v>
                </c:pt>
                <c:pt idx="4">
                  <c:v>-8.8092133155908581</c:v>
                </c:pt>
                <c:pt idx="5">
                  <c:v>-7.5096675461578055</c:v>
                </c:pt>
                <c:pt idx="6">
                  <c:v>-6.2927815773375801</c:v>
                </c:pt>
                <c:pt idx="7">
                  <c:v>-8.4844547640892554</c:v>
                </c:pt>
                <c:pt idx="8">
                  <c:v>-7.807525924601066</c:v>
                </c:pt>
                <c:pt idx="9">
                  <c:v>-8.233455506980059</c:v>
                </c:pt>
                <c:pt idx="10">
                  <c:v>-10.11248185604523</c:v>
                </c:pt>
                <c:pt idx="11">
                  <c:v>-8.504886323495187</c:v>
                </c:pt>
                <c:pt idx="12">
                  <c:v>-10.36179264975452</c:v>
                </c:pt>
                <c:pt idx="13">
                  <c:v>-10.151782007682753</c:v>
                </c:pt>
                <c:pt idx="14">
                  <c:v>-8.0069072410477773</c:v>
                </c:pt>
                <c:pt idx="15">
                  <c:v>-5.0640879811284627</c:v>
                </c:pt>
                <c:pt idx="16">
                  <c:v>-1.6185259860367229</c:v>
                </c:pt>
                <c:pt idx="17">
                  <c:v>2.6627792589424937</c:v>
                </c:pt>
                <c:pt idx="18">
                  <c:v>1.5504912103646573</c:v>
                </c:pt>
                <c:pt idx="19">
                  <c:v>1.5770072684220926</c:v>
                </c:pt>
                <c:pt idx="20">
                  <c:v>4.4360008611063151</c:v>
                </c:pt>
              </c:numCache>
            </c:numRef>
          </c:val>
        </c:ser>
        <c:marker val="1"/>
        <c:axId val="64760832"/>
        <c:axId val="64774912"/>
      </c:lineChart>
      <c:catAx>
        <c:axId val="6476083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4774912"/>
        <c:crosses val="autoZero"/>
        <c:auto val="1"/>
        <c:lblAlgn val="ctr"/>
        <c:lblOffset val="100"/>
      </c:catAx>
      <c:valAx>
        <c:axId val="6477491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64760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Wealth_KEN!$B$40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Wealth_KEN!$D$38:$X$38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Wealth_KEN!$D$40:$X$40</c:f>
              <c:numCache>
                <c:formatCode>_(* #,##0_);_(* \(#,##0\);_(* "-"??_);_(@_)</c:formatCode>
                <c:ptCount val="21"/>
                <c:pt idx="0">
                  <c:v>1297.0067281865317</c:v>
                </c:pt>
                <c:pt idx="1">
                  <c:v>1278.2375236438224</c:v>
                </c:pt>
                <c:pt idx="2">
                  <c:v>1256.1782444875773</c:v>
                </c:pt>
                <c:pt idx="3">
                  <c:v>1232.3033957506977</c:v>
                </c:pt>
                <c:pt idx="4">
                  <c:v>1218.1788267591496</c:v>
                </c:pt>
                <c:pt idx="5">
                  <c:v>1215.1246390601991</c:v>
                </c:pt>
                <c:pt idx="6">
                  <c:v>1212.7347150072121</c:v>
                </c:pt>
                <c:pt idx="7">
                  <c:v>1212.1767796634447</c:v>
                </c:pt>
                <c:pt idx="8">
                  <c:v>1216.6726498992302</c:v>
                </c:pt>
                <c:pt idx="9">
                  <c:v>1218.4009066974304</c:v>
                </c:pt>
                <c:pt idx="10">
                  <c:v>1224.1991244925453</c:v>
                </c:pt>
                <c:pt idx="11">
                  <c:v>1237.2494491957657</c:v>
                </c:pt>
                <c:pt idx="12">
                  <c:v>1241.3662366625758</c:v>
                </c:pt>
                <c:pt idx="13">
                  <c:v>1236.3396765915322</c:v>
                </c:pt>
                <c:pt idx="14">
                  <c:v>1235.2167844146272</c:v>
                </c:pt>
                <c:pt idx="15">
                  <c:v>1253.8109984108537</c:v>
                </c:pt>
                <c:pt idx="16">
                  <c:v>1286.8095395312648</c:v>
                </c:pt>
                <c:pt idx="17">
                  <c:v>1330.070814015359</c:v>
                </c:pt>
                <c:pt idx="18">
                  <c:v>1379.0397669508159</c:v>
                </c:pt>
                <c:pt idx="19">
                  <c:v>1420.8516413462255</c:v>
                </c:pt>
                <c:pt idx="20">
                  <c:v>1465.307025750194</c:v>
                </c:pt>
              </c:numCache>
            </c:numRef>
          </c:val>
        </c:ser>
        <c:ser>
          <c:idx val="1"/>
          <c:order val="1"/>
          <c:tx>
            <c:strRef>
              <c:f>Wealth_KEN!$B$41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Wealth_KEN!$D$38:$X$38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Wealth_KEN!$D$41:$X$41</c:f>
              <c:numCache>
                <c:formatCode>General</c:formatCode>
                <c:ptCount val="21"/>
                <c:pt idx="0">
                  <c:v>6119.8483410964336</c:v>
                </c:pt>
                <c:pt idx="1">
                  <c:v>6198.4938153297653</c:v>
                </c:pt>
                <c:pt idx="2">
                  <c:v>6289.3398846576592</c:v>
                </c:pt>
                <c:pt idx="3">
                  <c:v>6387.452222917801</c:v>
                </c:pt>
                <c:pt idx="4">
                  <c:v>6486.2982552107496</c:v>
                </c:pt>
                <c:pt idx="5">
                  <c:v>6581.9154717918136</c:v>
                </c:pt>
                <c:pt idx="6">
                  <c:v>6659.0291341986276</c:v>
                </c:pt>
                <c:pt idx="7">
                  <c:v>6727.5903958462495</c:v>
                </c:pt>
                <c:pt idx="8">
                  <c:v>6790.8378973740146</c:v>
                </c:pt>
                <c:pt idx="9">
                  <c:v>6556.0764206145568</c:v>
                </c:pt>
                <c:pt idx="10">
                  <c:v>6610.6405815718581</c:v>
                </c:pt>
                <c:pt idx="11">
                  <c:v>6680.0157004053708</c:v>
                </c:pt>
                <c:pt idx="12">
                  <c:v>6748.510689664311</c:v>
                </c:pt>
                <c:pt idx="13">
                  <c:v>6814.8999037320464</c:v>
                </c:pt>
                <c:pt idx="14">
                  <c:v>6878.6618374072114</c:v>
                </c:pt>
                <c:pt idx="15">
                  <c:v>6941.0908305623225</c:v>
                </c:pt>
                <c:pt idx="16">
                  <c:v>6971.0555646785642</c:v>
                </c:pt>
                <c:pt idx="17">
                  <c:v>7005.9608510125918</c:v>
                </c:pt>
                <c:pt idx="18">
                  <c:v>7043.4702886956511</c:v>
                </c:pt>
                <c:pt idx="19">
                  <c:v>7081.726691384968</c:v>
                </c:pt>
                <c:pt idx="20">
                  <c:v>7120.434500756458</c:v>
                </c:pt>
              </c:numCache>
            </c:numRef>
          </c:val>
        </c:ser>
        <c:ser>
          <c:idx val="2"/>
          <c:order val="2"/>
          <c:tx>
            <c:strRef>
              <c:f>Wealth_KEN!$B$42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Wealth_KEN!$D$38:$X$38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Wealth_KEN!$D$42:$X$42</c:f>
              <c:numCache>
                <c:formatCode>_(* #,##0_);_(* \(#,##0\);_(* "-"??_);_(@_)</c:formatCode>
                <c:ptCount val="21"/>
                <c:pt idx="0">
                  <c:v>1777.5009543269132</c:v>
                </c:pt>
                <c:pt idx="1">
                  <c:v>1717.1488190416214</c:v>
                </c:pt>
                <c:pt idx="2">
                  <c:v>1662.7078769167904</c:v>
                </c:pt>
                <c:pt idx="3">
                  <c:v>1598.8170672631816</c:v>
                </c:pt>
                <c:pt idx="4">
                  <c:v>1557.245456751936</c:v>
                </c:pt>
                <c:pt idx="5">
                  <c:v>1507.4500298021669</c:v>
                </c:pt>
                <c:pt idx="6">
                  <c:v>1440.7442286161827</c:v>
                </c:pt>
                <c:pt idx="7">
                  <c:v>1402.3625280786816</c:v>
                </c:pt>
                <c:pt idx="8">
                  <c:v>1358.7698798348677</c:v>
                </c:pt>
                <c:pt idx="9">
                  <c:v>1330.7130332192467</c:v>
                </c:pt>
                <c:pt idx="10">
                  <c:v>1287.6172534862094</c:v>
                </c:pt>
                <c:pt idx="11">
                  <c:v>1254.1990006536048</c:v>
                </c:pt>
                <c:pt idx="12">
                  <c:v>1216.951295247045</c:v>
                </c:pt>
                <c:pt idx="13">
                  <c:v>1182.4341426265382</c:v>
                </c:pt>
                <c:pt idx="14">
                  <c:v>1150.3942716424876</c:v>
                </c:pt>
                <c:pt idx="15">
                  <c:v>1117.1472127739419</c:v>
                </c:pt>
                <c:pt idx="16">
                  <c:v>1086.8182088365181</c:v>
                </c:pt>
                <c:pt idx="17">
                  <c:v>1057.3598526783815</c:v>
                </c:pt>
                <c:pt idx="18">
                  <c:v>1029.737136061827</c:v>
                </c:pt>
                <c:pt idx="19">
                  <c:v>1005.4680702585681</c:v>
                </c:pt>
                <c:pt idx="20">
                  <c:v>976.59792109328032</c:v>
                </c:pt>
              </c:numCache>
            </c:numRef>
          </c:val>
        </c:ser>
        <c:overlap val="100"/>
        <c:axId val="76551680"/>
        <c:axId val="76553216"/>
      </c:barChart>
      <c:catAx>
        <c:axId val="765516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553216"/>
        <c:crosses val="autoZero"/>
        <c:auto val="1"/>
        <c:lblAlgn val="ctr"/>
        <c:lblOffset val="100"/>
      </c:catAx>
      <c:valAx>
        <c:axId val="7655321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55168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Wealth_KEN!$B$67:$B$69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Wealth_KEN!$C$67:$C$69</c:f>
              <c:numCache>
                <c:formatCode>_(* #,##0_);_(* \(#,##0\);_(* "-"??_);_(@_)</c:formatCode>
                <c:ptCount val="3"/>
                <c:pt idx="0">
                  <c:v>13.665140114712354</c:v>
                </c:pt>
                <c:pt idx="1">
                  <c:v>72.105072382186037</c:v>
                </c:pt>
                <c:pt idx="2">
                  <c:v>14.229787503101601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Wealth_KEN!$B$72:$B$75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Wealth_KEN!$C$72:$C$75</c:f>
              <c:numCache>
                <c:formatCode>_(* #,##0_);_(* \(#,##0\);_(* "-"??_);_(@_)</c:formatCode>
                <c:ptCount val="4"/>
                <c:pt idx="0">
                  <c:v>51.265822445967345</c:v>
                </c:pt>
                <c:pt idx="1">
                  <c:v>48.734177554032655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215581693086.59698</v>
      </c>
      <c r="E7" s="13">
        <f t="shared" ref="E7:X7" si="0">+E8+E9+E10</f>
        <v>222860647969.34573</v>
      </c>
      <c r="F7" s="13">
        <f t="shared" si="0"/>
        <v>230595434358.38727</v>
      </c>
      <c r="G7" s="13">
        <f t="shared" si="0"/>
        <v>238267248938.28128</v>
      </c>
      <c r="H7" s="13">
        <f t="shared" si="0"/>
        <v>246759027024.51898</v>
      </c>
      <c r="I7" s="13">
        <f t="shared" si="0"/>
        <v>255182341340.34216</v>
      </c>
      <c r="J7" s="13">
        <f t="shared" si="0"/>
        <v>262534474789.20312</v>
      </c>
      <c r="K7" s="13">
        <f t="shared" si="0"/>
        <v>270405889001.83075</v>
      </c>
      <c r="L7" s="13">
        <f t="shared" si="0"/>
        <v>278144903738.37756</v>
      </c>
      <c r="M7" s="13">
        <f t="shared" si="0"/>
        <v>277363710961.81799</v>
      </c>
      <c r="N7" s="13">
        <f t="shared" si="0"/>
        <v>285110542199.16394</v>
      </c>
      <c r="O7" s="13">
        <f t="shared" si="0"/>
        <v>294185589975.90308</v>
      </c>
      <c r="P7" s="13">
        <f t="shared" si="0"/>
        <v>303161187551.34833</v>
      </c>
      <c r="Q7" s="13">
        <f t="shared" si="0"/>
        <v>312147119540.11938</v>
      </c>
      <c r="R7" s="13">
        <f t="shared" si="0"/>
        <v>321490428461.02832</v>
      </c>
      <c r="S7" s="13">
        <f t="shared" si="0"/>
        <v>331644678313.02985</v>
      </c>
      <c r="T7" s="13">
        <f t="shared" si="0"/>
        <v>341463587018.49432</v>
      </c>
      <c r="U7" s="13">
        <f t="shared" si="0"/>
        <v>352113591815.53516</v>
      </c>
      <c r="V7" s="13">
        <f t="shared" si="0"/>
        <v>363490116796.46857</v>
      </c>
      <c r="W7" s="13">
        <f t="shared" si="0"/>
        <v>375208314667.50574</v>
      </c>
      <c r="X7" s="13">
        <f t="shared" si="0"/>
        <v>387396017216.67157</v>
      </c>
    </row>
    <row r="8" spans="1:24" s="22" customFormat="1" ht="15.75">
      <c r="A8" s="19">
        <v>1</v>
      </c>
      <c r="B8" s="20" t="s">
        <v>5</v>
      </c>
      <c r="C8" s="20"/>
      <c r="D8" s="21">
        <v>30411146325.980499</v>
      </c>
      <c r="E8" s="21">
        <v>30984615622.778809</v>
      </c>
      <c r="F8" s="21">
        <v>31457630137.278591</v>
      </c>
      <c r="G8" s="21">
        <v>31850650850.853081</v>
      </c>
      <c r="H8" s="21">
        <v>32455800827.136597</v>
      </c>
      <c r="I8" s="21">
        <v>33325668115.966084</v>
      </c>
      <c r="J8" s="21">
        <v>34188928353.393177</v>
      </c>
      <c r="K8" s="21">
        <v>35086190208.466881</v>
      </c>
      <c r="L8" s="21">
        <v>36130809847.193993</v>
      </c>
      <c r="M8" s="21">
        <v>37115116053.556763</v>
      </c>
      <c r="N8" s="21">
        <v>38260753401.351791</v>
      </c>
      <c r="O8" s="21">
        <v>39686243460.800934</v>
      </c>
      <c r="P8" s="21">
        <v>40875538615.017113</v>
      </c>
      <c r="Q8" s="21">
        <v>41794834905.419411</v>
      </c>
      <c r="R8" s="21">
        <v>42864710250.910454</v>
      </c>
      <c r="S8" s="21">
        <v>44653947092.539223</v>
      </c>
      <c r="T8" s="21">
        <v>47021240469.915901</v>
      </c>
      <c r="U8" s="21">
        <v>49858031660.785973</v>
      </c>
      <c r="V8" s="21">
        <v>53031550676.716209</v>
      </c>
      <c r="W8" s="21">
        <v>56069914590.913322</v>
      </c>
      <c r="X8" s="21">
        <v>59363517566.583397</v>
      </c>
    </row>
    <row r="9" spans="1:24" s="22" customFormat="1" ht="15.75">
      <c r="A9" s="19">
        <v>2</v>
      </c>
      <c r="B9" s="20" t="s">
        <v>38</v>
      </c>
      <c r="C9" s="20"/>
      <c r="D9" s="21">
        <v>143493167266.84445</v>
      </c>
      <c r="E9" s="21">
        <v>150252159520.92557</v>
      </c>
      <c r="F9" s="21">
        <v>157499724873.75903</v>
      </c>
      <c r="G9" s="21">
        <v>165092875082.70267</v>
      </c>
      <c r="H9" s="21">
        <v>172813711461.87717</v>
      </c>
      <c r="I9" s="21">
        <v>180513770793.03018</v>
      </c>
      <c r="J9" s="21">
        <v>187728665762.58664</v>
      </c>
      <c r="K9" s="21">
        <v>194728623937.8826</v>
      </c>
      <c r="L9" s="21">
        <v>201663506443.95663</v>
      </c>
      <c r="M9" s="21">
        <v>199712209560.52942</v>
      </c>
      <c r="N9" s="21">
        <v>206606984154.91299</v>
      </c>
      <c r="O9" s="21">
        <v>214269426089.12299</v>
      </c>
      <c r="P9" s="21">
        <v>222214042191.81265</v>
      </c>
      <c r="Q9" s="21">
        <v>230379742530.5329</v>
      </c>
      <c r="R9" s="21">
        <v>238704533726.18845</v>
      </c>
      <c r="S9" s="21">
        <v>247204006907.9649</v>
      </c>
      <c r="T9" s="21">
        <v>254728978894.03009</v>
      </c>
      <c r="U9" s="21">
        <v>262620165966.57629</v>
      </c>
      <c r="V9" s="21">
        <v>270859594122.37195</v>
      </c>
      <c r="W9" s="21">
        <v>279460430060.05157</v>
      </c>
      <c r="X9" s="21">
        <v>288467898630.97504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41677379493.772049</v>
      </c>
      <c r="E10" s="21">
        <f t="shared" ref="E10:X10" si="1">+E13+E16+E19+E23</f>
        <v>41623872825.641357</v>
      </c>
      <c r="F10" s="21">
        <f t="shared" si="1"/>
        <v>41638079347.349648</v>
      </c>
      <c r="G10" s="21">
        <f t="shared" si="1"/>
        <v>41323723004.725517</v>
      </c>
      <c r="H10" s="21">
        <f t="shared" si="1"/>
        <v>41489514735.505219</v>
      </c>
      <c r="I10" s="21">
        <f t="shared" si="1"/>
        <v>41342902431.345886</v>
      </c>
      <c r="J10" s="21">
        <f t="shared" si="1"/>
        <v>40616880673.223289</v>
      </c>
      <c r="K10" s="21">
        <f t="shared" si="1"/>
        <v>40591074855.481262</v>
      </c>
      <c r="L10" s="21">
        <f t="shared" si="1"/>
        <v>40350587447.226959</v>
      </c>
      <c r="M10" s="21">
        <f t="shared" si="1"/>
        <v>40536385347.731812</v>
      </c>
      <c r="N10" s="21">
        <f t="shared" si="1"/>
        <v>40242804642.8992</v>
      </c>
      <c r="O10" s="21">
        <f t="shared" si="1"/>
        <v>40229920425.979156</v>
      </c>
      <c r="P10" s="21">
        <f t="shared" si="1"/>
        <v>40071606744.518547</v>
      </c>
      <c r="Q10" s="21">
        <f t="shared" si="1"/>
        <v>39972542104.167061</v>
      </c>
      <c r="R10" s="21">
        <f t="shared" si="1"/>
        <v>39921184483.929413</v>
      </c>
      <c r="S10" s="21">
        <f t="shared" si="1"/>
        <v>39786724312.525719</v>
      </c>
      <c r="T10" s="21">
        <f t="shared" si="1"/>
        <v>39713367654.548355</v>
      </c>
      <c r="U10" s="21">
        <f t="shared" si="1"/>
        <v>39635394188.172882</v>
      </c>
      <c r="V10" s="21">
        <f t="shared" si="1"/>
        <v>39598971997.380432</v>
      </c>
      <c r="W10" s="21">
        <f t="shared" si="1"/>
        <v>39677970016.540825</v>
      </c>
      <c r="X10" s="21">
        <f t="shared" si="1"/>
        <v>39564601019.113144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41677379493.772049</v>
      </c>
      <c r="E11" s="38">
        <f t="shared" ref="E11:X11" si="2">+E13+E16</f>
        <v>41623872825.641357</v>
      </c>
      <c r="F11" s="38">
        <f t="shared" si="2"/>
        <v>41638079347.349648</v>
      </c>
      <c r="G11" s="38">
        <f t="shared" si="2"/>
        <v>41323723004.725517</v>
      </c>
      <c r="H11" s="38">
        <f t="shared" si="2"/>
        <v>41489514735.505219</v>
      </c>
      <c r="I11" s="38">
        <f t="shared" si="2"/>
        <v>41342902431.345886</v>
      </c>
      <c r="J11" s="38">
        <f t="shared" si="2"/>
        <v>40616880673.223289</v>
      </c>
      <c r="K11" s="38">
        <f t="shared" si="2"/>
        <v>40591074855.481262</v>
      </c>
      <c r="L11" s="38">
        <f t="shared" si="2"/>
        <v>40350587447.226959</v>
      </c>
      <c r="M11" s="38">
        <f t="shared" si="2"/>
        <v>40536385347.731812</v>
      </c>
      <c r="N11" s="38">
        <f t="shared" si="2"/>
        <v>40242804642.8992</v>
      </c>
      <c r="O11" s="38">
        <f t="shared" si="2"/>
        <v>40229920425.979156</v>
      </c>
      <c r="P11" s="38">
        <f t="shared" si="2"/>
        <v>40071606744.518547</v>
      </c>
      <c r="Q11" s="38">
        <f t="shared" si="2"/>
        <v>39972542104.167061</v>
      </c>
      <c r="R11" s="38">
        <f t="shared" si="2"/>
        <v>39921184483.929413</v>
      </c>
      <c r="S11" s="38">
        <f t="shared" si="2"/>
        <v>39786724312.525719</v>
      </c>
      <c r="T11" s="38">
        <f t="shared" si="2"/>
        <v>39713367654.548355</v>
      </c>
      <c r="U11" s="38">
        <f t="shared" si="2"/>
        <v>39635394188.172882</v>
      </c>
      <c r="V11" s="38">
        <f t="shared" si="2"/>
        <v>39598971997.380432</v>
      </c>
      <c r="W11" s="38">
        <f t="shared" si="2"/>
        <v>39677970016.540825</v>
      </c>
      <c r="X11" s="38">
        <f t="shared" si="2"/>
        <v>39564601019.113144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20598660136.250526</v>
      </c>
      <c r="E13" s="13">
        <f t="shared" ref="E13:X13" si="4">+E14+E15</f>
        <v>20680993219.350224</v>
      </c>
      <c r="F13" s="13">
        <f t="shared" si="4"/>
        <v>20831039492.288918</v>
      </c>
      <c r="G13" s="13">
        <f t="shared" si="4"/>
        <v>20652522900.895187</v>
      </c>
      <c r="H13" s="13">
        <f t="shared" si="4"/>
        <v>20954154382.905281</v>
      </c>
      <c r="I13" s="13">
        <f t="shared" si="4"/>
        <v>20943381829.976349</v>
      </c>
      <c r="J13" s="13">
        <f t="shared" si="4"/>
        <v>20353199823.084152</v>
      </c>
      <c r="K13" s="13">
        <f t="shared" si="4"/>
        <v>20463233756.572529</v>
      </c>
      <c r="L13" s="13">
        <f t="shared" si="4"/>
        <v>20358586099.548618</v>
      </c>
      <c r="M13" s="13">
        <f t="shared" si="4"/>
        <v>20680223751.283871</v>
      </c>
      <c r="N13" s="13">
        <f t="shared" si="4"/>
        <v>20522482797.681652</v>
      </c>
      <c r="O13" s="13">
        <f t="shared" si="4"/>
        <v>20651753432.828835</v>
      </c>
      <c r="P13" s="13">
        <f t="shared" si="4"/>
        <v>20635594603.435436</v>
      </c>
      <c r="Q13" s="13">
        <f t="shared" si="4"/>
        <v>20678684815.151165</v>
      </c>
      <c r="R13" s="13">
        <f t="shared" si="4"/>
        <v>20769482046.980736</v>
      </c>
      <c r="S13" s="13">
        <f t="shared" si="4"/>
        <v>20777176727.644257</v>
      </c>
      <c r="T13" s="13">
        <f t="shared" si="4"/>
        <v>20817189067.094574</v>
      </c>
      <c r="U13" s="13">
        <f t="shared" si="4"/>
        <v>20852584598.146782</v>
      </c>
      <c r="V13" s="13">
        <f t="shared" si="4"/>
        <v>20929531404.782009</v>
      </c>
      <c r="W13" s="13">
        <f t="shared" si="4"/>
        <v>21121898421.370079</v>
      </c>
      <c r="X13" s="13">
        <f t="shared" si="4"/>
        <v>21121898421.370079</v>
      </c>
    </row>
    <row r="14" spans="1:24" ht="15.75">
      <c r="A14" s="8" t="s">
        <v>43</v>
      </c>
      <c r="B14" s="2" t="s">
        <v>27</v>
      </c>
      <c r="C14" s="10"/>
      <c r="D14" s="11">
        <v>4208990322.94697</v>
      </c>
      <c r="E14" s="11">
        <v>4291323406.0466642</v>
      </c>
      <c r="F14" s="11">
        <v>4441369678.9853582</v>
      </c>
      <c r="G14" s="11">
        <v>4262853087.5916295</v>
      </c>
      <c r="H14" s="11">
        <v>4564484569.6017237</v>
      </c>
      <c r="I14" s="11">
        <v>4553712016.6727915</v>
      </c>
      <c r="J14" s="11">
        <v>3963530009.7805929</v>
      </c>
      <c r="K14" s="11">
        <v>4073563943.2689691</v>
      </c>
      <c r="L14" s="11">
        <v>3968916286.245059</v>
      </c>
      <c r="M14" s="11">
        <v>4290553937.9803119</v>
      </c>
      <c r="N14" s="11">
        <v>4132812984.3780942</v>
      </c>
      <c r="O14" s="11">
        <v>4262083619.5252771</v>
      </c>
      <c r="P14" s="11">
        <v>4245924790.1318793</v>
      </c>
      <c r="Q14" s="11">
        <v>4289015001.8476071</v>
      </c>
      <c r="R14" s="11">
        <v>4379812233.6771765</v>
      </c>
      <c r="S14" s="11">
        <v>4387506914.3406992</v>
      </c>
      <c r="T14" s="11">
        <v>4427519253.7910175</v>
      </c>
      <c r="U14" s="11">
        <v>4462914784.8432226</v>
      </c>
      <c r="V14" s="11">
        <v>4539861591.4784508</v>
      </c>
      <c r="W14" s="11">
        <v>4732228608.0665207</v>
      </c>
      <c r="X14" s="11">
        <v>4732228608.0665207</v>
      </c>
    </row>
    <row r="15" spans="1:24" ht="15.75">
      <c r="A15" s="8" t="s">
        <v>47</v>
      </c>
      <c r="B15" s="2" t="s">
        <v>6</v>
      </c>
      <c r="C15" s="10"/>
      <c r="D15" s="11">
        <v>16389669813.303558</v>
      </c>
      <c r="E15" s="11">
        <v>16389669813.303558</v>
      </c>
      <c r="F15" s="11">
        <v>16389669813.303558</v>
      </c>
      <c r="G15" s="11">
        <v>16389669813.303558</v>
      </c>
      <c r="H15" s="11">
        <v>16389669813.303558</v>
      </c>
      <c r="I15" s="11">
        <v>16389669813.303558</v>
      </c>
      <c r="J15" s="11">
        <v>16389669813.303558</v>
      </c>
      <c r="K15" s="11">
        <v>16389669813.303558</v>
      </c>
      <c r="L15" s="11">
        <v>16389669813.303558</v>
      </c>
      <c r="M15" s="11">
        <v>16389669813.303558</v>
      </c>
      <c r="N15" s="11">
        <v>16389669813.303558</v>
      </c>
      <c r="O15" s="11">
        <v>16389669813.303558</v>
      </c>
      <c r="P15" s="11">
        <v>16389669813.303558</v>
      </c>
      <c r="Q15" s="11">
        <v>16389669813.303558</v>
      </c>
      <c r="R15" s="11">
        <v>16389669813.303558</v>
      </c>
      <c r="S15" s="11">
        <v>16389669813.303558</v>
      </c>
      <c r="T15" s="11">
        <v>16389669813.303558</v>
      </c>
      <c r="U15" s="11">
        <v>16389669813.303558</v>
      </c>
      <c r="V15" s="11">
        <v>16389669813.303558</v>
      </c>
      <c r="W15" s="11">
        <v>16389669813.303558</v>
      </c>
      <c r="X15" s="11">
        <v>16389669813.303558</v>
      </c>
    </row>
    <row r="16" spans="1:24" ht="15.75">
      <c r="A16" s="15" t="s">
        <v>44</v>
      </c>
      <c r="B16" s="10" t="s">
        <v>11</v>
      </c>
      <c r="C16" s="10"/>
      <c r="D16" s="13">
        <f>+D17+D18</f>
        <v>21078719357.521526</v>
      </c>
      <c r="E16" s="13">
        <f t="shared" ref="E16:X16" si="5">+E17+E18</f>
        <v>20942879606.29113</v>
      </c>
      <c r="F16" s="13">
        <f t="shared" si="5"/>
        <v>20807039855.06073</v>
      </c>
      <c r="G16" s="13">
        <f t="shared" si="5"/>
        <v>20671200103.83033</v>
      </c>
      <c r="H16" s="13">
        <f t="shared" si="5"/>
        <v>20535360352.599934</v>
      </c>
      <c r="I16" s="13">
        <f t="shared" si="5"/>
        <v>20399520601.369534</v>
      </c>
      <c r="J16" s="13">
        <f t="shared" si="5"/>
        <v>20263680850.139137</v>
      </c>
      <c r="K16" s="13">
        <f t="shared" si="5"/>
        <v>20127841098.908737</v>
      </c>
      <c r="L16" s="13">
        <f t="shared" si="5"/>
        <v>19992001347.678341</v>
      </c>
      <c r="M16" s="13">
        <f t="shared" si="5"/>
        <v>19856161596.447941</v>
      </c>
      <c r="N16" s="13">
        <f t="shared" si="5"/>
        <v>19720321845.217545</v>
      </c>
      <c r="O16" s="13">
        <f t="shared" si="5"/>
        <v>19578166993.150326</v>
      </c>
      <c r="P16" s="13">
        <f t="shared" si="5"/>
        <v>19436012141.083111</v>
      </c>
      <c r="Q16" s="13">
        <f t="shared" si="5"/>
        <v>19293857289.015896</v>
      </c>
      <c r="R16" s="13">
        <f t="shared" si="5"/>
        <v>19151702436.948677</v>
      </c>
      <c r="S16" s="13">
        <f t="shared" si="5"/>
        <v>19009547584.881462</v>
      </c>
      <c r="T16" s="13">
        <f t="shared" si="5"/>
        <v>18896178587.453781</v>
      </c>
      <c r="U16" s="13">
        <f t="shared" si="5"/>
        <v>18782809590.026104</v>
      </c>
      <c r="V16" s="13">
        <f t="shared" si="5"/>
        <v>18669440592.598423</v>
      </c>
      <c r="W16" s="13">
        <f t="shared" si="5"/>
        <v>18556071595.170746</v>
      </c>
      <c r="X16" s="13">
        <f t="shared" si="5"/>
        <v>18442702597.743065</v>
      </c>
    </row>
    <row r="17" spans="1:24">
      <c r="A17" s="8" t="s">
        <v>45</v>
      </c>
      <c r="B17" s="2" t="s">
        <v>7</v>
      </c>
      <c r="C17" s="2"/>
      <c r="D17" s="14">
        <v>6568374483.1373377</v>
      </c>
      <c r="E17" s="14">
        <v>6474351287.7409</v>
      </c>
      <c r="F17" s="14">
        <v>6380328092.3444624</v>
      </c>
      <c r="G17" s="14">
        <v>6286304896.9480228</v>
      </c>
      <c r="H17" s="14">
        <v>6192281701.5515862</v>
      </c>
      <c r="I17" s="14">
        <v>6098258506.1551485</v>
      </c>
      <c r="J17" s="14">
        <v>6004235310.7587099</v>
      </c>
      <c r="K17" s="14">
        <v>5910212115.3622723</v>
      </c>
      <c r="L17" s="14">
        <v>5816188919.9658337</v>
      </c>
      <c r="M17" s="14">
        <v>5722165724.5693951</v>
      </c>
      <c r="N17" s="14">
        <v>5628142529.1729574</v>
      </c>
      <c r="O17" s="14">
        <v>5527804232.9397011</v>
      </c>
      <c r="P17" s="14">
        <v>5427465936.7064457</v>
      </c>
      <c r="Q17" s="14">
        <v>5327127640.4731903</v>
      </c>
      <c r="R17" s="14">
        <v>5226789344.2399349</v>
      </c>
      <c r="S17" s="14">
        <v>5126451048.0066795</v>
      </c>
      <c r="T17" s="14">
        <v>5054898606.4129591</v>
      </c>
      <c r="U17" s="14">
        <v>4983346164.8192406</v>
      </c>
      <c r="V17" s="14">
        <v>4911793723.2255211</v>
      </c>
      <c r="W17" s="14">
        <v>4840241281.6318016</v>
      </c>
      <c r="X17" s="14">
        <v>4768688840.0380821</v>
      </c>
    </row>
    <row r="18" spans="1:24">
      <c r="A18" s="8" t="s">
        <v>46</v>
      </c>
      <c r="B18" s="2" t="s">
        <v>62</v>
      </c>
      <c r="C18" s="2"/>
      <c r="D18" s="14">
        <v>14510344874.384188</v>
      </c>
      <c r="E18" s="14">
        <v>14468528318.550228</v>
      </c>
      <c r="F18" s="14">
        <v>14426711762.716267</v>
      </c>
      <c r="G18" s="14">
        <v>14384895206.882307</v>
      </c>
      <c r="H18" s="14">
        <v>14343078651.048347</v>
      </c>
      <c r="I18" s="14">
        <v>14301262095.214386</v>
      </c>
      <c r="J18" s="14">
        <v>14259445539.380428</v>
      </c>
      <c r="K18" s="14">
        <v>14217628983.546467</v>
      </c>
      <c r="L18" s="14">
        <v>14175812427.712507</v>
      </c>
      <c r="M18" s="14">
        <v>14133995871.878546</v>
      </c>
      <c r="N18" s="14">
        <v>14092179316.044586</v>
      </c>
      <c r="O18" s="14">
        <v>14050362760.210625</v>
      </c>
      <c r="P18" s="14">
        <v>14008546204.376665</v>
      </c>
      <c r="Q18" s="14">
        <v>13966729648.542706</v>
      </c>
      <c r="R18" s="14">
        <v>13924913092.708744</v>
      </c>
      <c r="S18" s="14">
        <v>13883096536.874784</v>
      </c>
      <c r="T18" s="14">
        <v>13841279981.040823</v>
      </c>
      <c r="U18" s="14">
        <v>13799463425.206863</v>
      </c>
      <c r="V18" s="14">
        <v>13757646869.372902</v>
      </c>
      <c r="W18" s="14">
        <v>13715830313.538942</v>
      </c>
      <c r="X18" s="14">
        <v>13674013757.704983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12995203215.267481</v>
      </c>
      <c r="E35" s="11">
        <v>13178123831.59984</v>
      </c>
      <c r="F35" s="11">
        <v>13073597765.12421</v>
      </c>
      <c r="G35" s="11">
        <v>13120634495.044621</v>
      </c>
      <c r="H35" s="11">
        <v>13465570514.42379</v>
      </c>
      <c r="I35" s="11">
        <v>14058755941.706511</v>
      </c>
      <c r="J35" s="11">
        <v>14641488762.33847</v>
      </c>
      <c r="K35" s="11">
        <v>14681067581.99345</v>
      </c>
      <c r="L35" s="11">
        <v>15173715390.136589</v>
      </c>
      <c r="M35" s="11">
        <v>15493070646.148581</v>
      </c>
      <c r="N35" s="11">
        <v>15570170051.72703</v>
      </c>
      <c r="O35" s="11">
        <v>16265714215.647869</v>
      </c>
      <c r="P35" s="11">
        <v>16358716849.549669</v>
      </c>
      <c r="Q35" s="11">
        <v>16833979289.23115</v>
      </c>
      <c r="R35" s="11">
        <v>17693120744.593182</v>
      </c>
      <c r="S35" s="11">
        <v>18739190171.490841</v>
      </c>
      <c r="T35" s="11">
        <v>19924418204.787121</v>
      </c>
      <c r="U35" s="11">
        <v>21328774165.86964</v>
      </c>
      <c r="V35" s="11">
        <v>21643728537.270538</v>
      </c>
      <c r="W35" s="11">
        <v>22216164772.670441</v>
      </c>
      <c r="X35" s="11">
        <v>23449508350.991718</v>
      </c>
    </row>
    <row r="36" spans="1:24" ht="15.75">
      <c r="A36" s="25">
        <v>5</v>
      </c>
      <c r="B36" s="9" t="s">
        <v>9</v>
      </c>
      <c r="C36" s="10"/>
      <c r="D36" s="11">
        <v>23447177</v>
      </c>
      <c r="E36" s="11">
        <v>24240108</v>
      </c>
      <c r="F36" s="11">
        <v>25042330</v>
      </c>
      <c r="G36" s="11">
        <v>25846436</v>
      </c>
      <c r="H36" s="11">
        <v>26642887</v>
      </c>
      <c r="I36" s="11">
        <v>27425720</v>
      </c>
      <c r="J36" s="11">
        <v>28191597</v>
      </c>
      <c r="K36" s="11">
        <v>28944780</v>
      </c>
      <c r="L36" s="11">
        <v>29696409.999999996</v>
      </c>
      <c r="M36" s="11">
        <v>30462154.000000004</v>
      </c>
      <c r="N36" s="11">
        <v>31253701.000000004</v>
      </c>
      <c r="O36" s="11">
        <v>32076186.000000004</v>
      </c>
      <c r="P36" s="11">
        <v>32927864</v>
      </c>
      <c r="Q36" s="11">
        <v>33805301.000000007</v>
      </c>
      <c r="R36" s="11">
        <v>34702176</v>
      </c>
      <c r="S36" s="11">
        <v>35614575.999999993</v>
      </c>
      <c r="T36" s="11">
        <v>36540948.000000007</v>
      </c>
      <c r="U36" s="11">
        <v>37485245.999999993</v>
      </c>
      <c r="V36" s="11">
        <v>38455418</v>
      </c>
      <c r="W36" s="11">
        <v>39462188</v>
      </c>
      <c r="X36" s="11">
        <v>40512681.999999985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9194.3560236098783</v>
      </c>
      <c r="E39" s="11">
        <f t="shared" si="8"/>
        <v>9193.8801580152085</v>
      </c>
      <c r="F39" s="11">
        <f t="shared" si="8"/>
        <v>9208.2260060620265</v>
      </c>
      <c r="G39" s="11">
        <f t="shared" si="8"/>
        <v>9218.5726859316801</v>
      </c>
      <c r="H39" s="11">
        <f t="shared" si="8"/>
        <v>9261.722538721835</v>
      </c>
      <c r="I39" s="11">
        <f t="shared" si="8"/>
        <v>9304.4901406541794</v>
      </c>
      <c r="J39" s="11">
        <f t="shared" si="8"/>
        <v>9312.5080778220236</v>
      </c>
      <c r="K39" s="11">
        <f t="shared" si="8"/>
        <v>9342.1297035883763</v>
      </c>
      <c r="L39" s="11">
        <f t="shared" si="8"/>
        <v>9366.2804271081113</v>
      </c>
      <c r="M39" s="11">
        <f t="shared" si="8"/>
        <v>9105.1903605312327</v>
      </c>
      <c r="N39" s="11">
        <f t="shared" si="8"/>
        <v>9122.4569595506109</v>
      </c>
      <c r="O39" s="11">
        <f t="shared" si="8"/>
        <v>9171.464150254742</v>
      </c>
      <c r="P39" s="11">
        <f t="shared" si="8"/>
        <v>9206.8282215739328</v>
      </c>
      <c r="Q39" s="11">
        <f t="shared" si="8"/>
        <v>9233.6737229501177</v>
      </c>
      <c r="R39" s="11">
        <f t="shared" si="8"/>
        <v>9264.2728934643274</v>
      </c>
      <c r="S39" s="11">
        <f t="shared" si="8"/>
        <v>9312.0490417471174</v>
      </c>
      <c r="T39" s="11">
        <f t="shared" si="8"/>
        <v>9344.6833130463456</v>
      </c>
      <c r="U39" s="11">
        <f t="shared" si="8"/>
        <v>9393.3915177063318</v>
      </c>
      <c r="V39" s="11">
        <f t="shared" si="8"/>
        <v>9452.247191708293</v>
      </c>
      <c r="W39" s="11">
        <f t="shared" si="8"/>
        <v>9508.0464029897612</v>
      </c>
      <c r="X39" s="11">
        <f t="shared" si="8"/>
        <v>9562.3394475999321</v>
      </c>
    </row>
    <row r="40" spans="1:24" ht="15.75">
      <c r="B40" s="20" t="s">
        <v>5</v>
      </c>
      <c r="C40" s="7"/>
      <c r="D40" s="11">
        <f t="shared" ref="D40:X40" si="9">+D8/D36</f>
        <v>1297.0067281865317</v>
      </c>
      <c r="E40" s="11">
        <f t="shared" si="9"/>
        <v>1278.2375236438224</v>
      </c>
      <c r="F40" s="11">
        <f t="shared" si="9"/>
        <v>1256.1782444875773</v>
      </c>
      <c r="G40" s="11">
        <f t="shared" si="9"/>
        <v>1232.3033957506977</v>
      </c>
      <c r="H40" s="11">
        <f t="shared" si="9"/>
        <v>1218.1788267591496</v>
      </c>
      <c r="I40" s="11">
        <f t="shared" si="9"/>
        <v>1215.1246390601991</v>
      </c>
      <c r="J40" s="11">
        <f t="shared" si="9"/>
        <v>1212.7347150072121</v>
      </c>
      <c r="K40" s="11">
        <f t="shared" si="9"/>
        <v>1212.1767796634447</v>
      </c>
      <c r="L40" s="11">
        <f t="shared" si="9"/>
        <v>1216.6726498992302</v>
      </c>
      <c r="M40" s="11">
        <f t="shared" si="9"/>
        <v>1218.4009066974304</v>
      </c>
      <c r="N40" s="11">
        <f t="shared" si="9"/>
        <v>1224.1991244925453</v>
      </c>
      <c r="O40" s="11">
        <f t="shared" si="9"/>
        <v>1237.2494491957657</v>
      </c>
      <c r="P40" s="11">
        <f t="shared" si="9"/>
        <v>1241.3662366625758</v>
      </c>
      <c r="Q40" s="11">
        <f t="shared" si="9"/>
        <v>1236.3396765915322</v>
      </c>
      <c r="R40" s="11">
        <f t="shared" si="9"/>
        <v>1235.2167844146272</v>
      </c>
      <c r="S40" s="11">
        <f t="shared" si="9"/>
        <v>1253.8109984108537</v>
      </c>
      <c r="T40" s="11">
        <f t="shared" si="9"/>
        <v>1286.8095395312648</v>
      </c>
      <c r="U40" s="11">
        <f t="shared" si="9"/>
        <v>1330.070814015359</v>
      </c>
      <c r="V40" s="11">
        <f t="shared" si="9"/>
        <v>1379.0397669508159</v>
      </c>
      <c r="W40" s="11">
        <f t="shared" si="9"/>
        <v>1420.8516413462255</v>
      </c>
      <c r="X40" s="11">
        <f t="shared" si="9"/>
        <v>1465.307025750194</v>
      </c>
    </row>
    <row r="41" spans="1:24" ht="15.75">
      <c r="B41" s="20" t="s">
        <v>38</v>
      </c>
      <c r="C41" s="7"/>
      <c r="D41" s="37">
        <f>+D9/D36</f>
        <v>6119.8483410964336</v>
      </c>
      <c r="E41" s="37">
        <f t="shared" ref="E41:X41" si="10">+E9/E36</f>
        <v>6198.4938153297653</v>
      </c>
      <c r="F41" s="37">
        <f t="shared" si="10"/>
        <v>6289.3398846576592</v>
      </c>
      <c r="G41" s="37">
        <f t="shared" si="10"/>
        <v>6387.452222917801</v>
      </c>
      <c r="H41" s="37">
        <f t="shared" si="10"/>
        <v>6486.2982552107496</v>
      </c>
      <c r="I41" s="37">
        <f t="shared" si="10"/>
        <v>6581.9154717918136</v>
      </c>
      <c r="J41" s="37">
        <f t="shared" si="10"/>
        <v>6659.0291341986276</v>
      </c>
      <c r="K41" s="37">
        <f t="shared" si="10"/>
        <v>6727.5903958462495</v>
      </c>
      <c r="L41" s="37">
        <f t="shared" si="10"/>
        <v>6790.8378973740146</v>
      </c>
      <c r="M41" s="37">
        <f t="shared" si="10"/>
        <v>6556.0764206145568</v>
      </c>
      <c r="N41" s="37">
        <f t="shared" si="10"/>
        <v>6610.6405815718581</v>
      </c>
      <c r="O41" s="37">
        <f t="shared" si="10"/>
        <v>6680.0157004053708</v>
      </c>
      <c r="P41" s="37">
        <f t="shared" si="10"/>
        <v>6748.510689664311</v>
      </c>
      <c r="Q41" s="37">
        <f t="shared" si="10"/>
        <v>6814.8999037320464</v>
      </c>
      <c r="R41" s="37">
        <f t="shared" si="10"/>
        <v>6878.6618374072114</v>
      </c>
      <c r="S41" s="37">
        <f t="shared" si="10"/>
        <v>6941.0908305623225</v>
      </c>
      <c r="T41" s="37">
        <f t="shared" si="10"/>
        <v>6971.0555646785642</v>
      </c>
      <c r="U41" s="37">
        <f t="shared" si="10"/>
        <v>7005.9608510125918</v>
      </c>
      <c r="V41" s="37">
        <f t="shared" si="10"/>
        <v>7043.4702886956511</v>
      </c>
      <c r="W41" s="37">
        <f t="shared" si="10"/>
        <v>7081.726691384968</v>
      </c>
      <c r="X41" s="37">
        <f t="shared" si="10"/>
        <v>7120.434500756458</v>
      </c>
    </row>
    <row r="42" spans="1:24" ht="15.75">
      <c r="B42" s="20" t="s">
        <v>10</v>
      </c>
      <c r="C42" s="9"/>
      <c r="D42" s="11">
        <f t="shared" ref="D42:X42" si="11">+D10/D36</f>
        <v>1777.5009543269132</v>
      </c>
      <c r="E42" s="11">
        <f t="shared" si="11"/>
        <v>1717.1488190416214</v>
      </c>
      <c r="F42" s="11">
        <f t="shared" si="11"/>
        <v>1662.7078769167904</v>
      </c>
      <c r="G42" s="11">
        <f t="shared" si="11"/>
        <v>1598.8170672631816</v>
      </c>
      <c r="H42" s="11">
        <f t="shared" si="11"/>
        <v>1557.245456751936</v>
      </c>
      <c r="I42" s="11">
        <f t="shared" si="11"/>
        <v>1507.4500298021669</v>
      </c>
      <c r="J42" s="11">
        <f t="shared" si="11"/>
        <v>1440.7442286161827</v>
      </c>
      <c r="K42" s="11">
        <f t="shared" si="11"/>
        <v>1402.3625280786816</v>
      </c>
      <c r="L42" s="11">
        <f t="shared" si="11"/>
        <v>1358.7698798348677</v>
      </c>
      <c r="M42" s="11">
        <f t="shared" si="11"/>
        <v>1330.7130332192467</v>
      </c>
      <c r="N42" s="11">
        <f t="shared" si="11"/>
        <v>1287.6172534862094</v>
      </c>
      <c r="O42" s="11">
        <f t="shared" si="11"/>
        <v>1254.1990006536048</v>
      </c>
      <c r="P42" s="11">
        <f t="shared" si="11"/>
        <v>1216.951295247045</v>
      </c>
      <c r="Q42" s="11">
        <f t="shared" si="11"/>
        <v>1182.4341426265382</v>
      </c>
      <c r="R42" s="11">
        <f t="shared" si="11"/>
        <v>1150.3942716424876</v>
      </c>
      <c r="S42" s="11">
        <f t="shared" si="11"/>
        <v>1117.1472127739419</v>
      </c>
      <c r="T42" s="11">
        <f t="shared" si="11"/>
        <v>1086.8182088365181</v>
      </c>
      <c r="U42" s="11">
        <f t="shared" si="11"/>
        <v>1057.3598526783815</v>
      </c>
      <c r="V42" s="11">
        <f t="shared" si="11"/>
        <v>1029.737136061827</v>
      </c>
      <c r="W42" s="11">
        <f t="shared" si="11"/>
        <v>1005.4680702585681</v>
      </c>
      <c r="X42" s="11">
        <f t="shared" si="11"/>
        <v>976.59792109328032</v>
      </c>
    </row>
    <row r="43" spans="1:24" ht="15.75">
      <c r="B43" s="26" t="s">
        <v>32</v>
      </c>
      <c r="C43" s="9"/>
      <c r="D43" s="11">
        <f t="shared" ref="D43:X43" si="12">+D11/D36</f>
        <v>1777.5009543269132</v>
      </c>
      <c r="E43" s="11">
        <f t="shared" si="12"/>
        <v>1717.1488190416214</v>
      </c>
      <c r="F43" s="11">
        <f t="shared" si="12"/>
        <v>1662.7078769167904</v>
      </c>
      <c r="G43" s="11">
        <f t="shared" si="12"/>
        <v>1598.8170672631816</v>
      </c>
      <c r="H43" s="11">
        <f t="shared" si="12"/>
        <v>1557.245456751936</v>
      </c>
      <c r="I43" s="11">
        <f t="shared" si="12"/>
        <v>1507.4500298021669</v>
      </c>
      <c r="J43" s="11">
        <f t="shared" si="12"/>
        <v>1440.7442286161827</v>
      </c>
      <c r="K43" s="11">
        <f t="shared" si="12"/>
        <v>1402.3625280786816</v>
      </c>
      <c r="L43" s="11">
        <f t="shared" si="12"/>
        <v>1358.7698798348677</v>
      </c>
      <c r="M43" s="11">
        <f t="shared" si="12"/>
        <v>1330.7130332192467</v>
      </c>
      <c r="N43" s="11">
        <f t="shared" si="12"/>
        <v>1287.6172534862094</v>
      </c>
      <c r="O43" s="11">
        <f t="shared" si="12"/>
        <v>1254.1990006536048</v>
      </c>
      <c r="P43" s="11">
        <f t="shared" si="12"/>
        <v>1216.951295247045</v>
      </c>
      <c r="Q43" s="11">
        <f t="shared" si="12"/>
        <v>1182.4341426265382</v>
      </c>
      <c r="R43" s="11">
        <f t="shared" si="12"/>
        <v>1150.3942716424876</v>
      </c>
      <c r="S43" s="11">
        <f t="shared" si="12"/>
        <v>1117.1472127739419</v>
      </c>
      <c r="T43" s="11">
        <f t="shared" si="12"/>
        <v>1086.8182088365181</v>
      </c>
      <c r="U43" s="11">
        <f t="shared" si="12"/>
        <v>1057.3598526783815</v>
      </c>
      <c r="V43" s="11">
        <f t="shared" si="12"/>
        <v>1029.737136061827</v>
      </c>
      <c r="W43" s="11">
        <f t="shared" si="12"/>
        <v>1005.4680702585681</v>
      </c>
      <c r="X43" s="11">
        <f t="shared" si="12"/>
        <v>976.59792109328032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878.51344049863769</v>
      </c>
      <c r="E45" s="11">
        <f t="shared" si="14"/>
        <v>853.17248666343494</v>
      </c>
      <c r="F45" s="11">
        <f t="shared" si="14"/>
        <v>831.83311985302157</v>
      </c>
      <c r="G45" s="11">
        <f t="shared" si="14"/>
        <v>799.04722263816905</v>
      </c>
      <c r="H45" s="11">
        <f t="shared" si="14"/>
        <v>786.48212496285714</v>
      </c>
      <c r="I45" s="11">
        <f t="shared" si="14"/>
        <v>763.6401826452086</v>
      </c>
      <c r="J45" s="11">
        <f t="shared" si="14"/>
        <v>721.95980323797028</v>
      </c>
      <c r="K45" s="11">
        <f t="shared" si="14"/>
        <v>706.97492800334044</v>
      </c>
      <c r="L45" s="11">
        <f t="shared" si="14"/>
        <v>685.55714645469334</v>
      </c>
      <c r="M45" s="11">
        <f t="shared" si="14"/>
        <v>678.88251603231561</v>
      </c>
      <c r="N45" s="11">
        <f t="shared" si="14"/>
        <v>656.64168213811377</v>
      </c>
      <c r="O45" s="11">
        <f t="shared" si="14"/>
        <v>643.83444567969616</v>
      </c>
      <c r="P45" s="11">
        <f t="shared" si="14"/>
        <v>626.69095703977143</v>
      </c>
      <c r="Q45" s="11">
        <f t="shared" si="14"/>
        <v>611.69947326163901</v>
      </c>
      <c r="R45" s="11">
        <f t="shared" si="14"/>
        <v>598.50661949788787</v>
      </c>
      <c r="S45" s="11">
        <f t="shared" si="14"/>
        <v>583.38969773623762</v>
      </c>
      <c r="T45" s="11">
        <f t="shared" si="14"/>
        <v>569.69482748763301</v>
      </c>
      <c r="U45" s="11">
        <f t="shared" si="14"/>
        <v>556.28778848474906</v>
      </c>
      <c r="V45" s="11">
        <f t="shared" si="14"/>
        <v>544.25442481946266</v>
      </c>
      <c r="W45" s="11">
        <f t="shared" si="14"/>
        <v>535.24397636973595</v>
      </c>
      <c r="X45" s="11">
        <f t="shared" si="14"/>
        <v>521.36509800486886</v>
      </c>
    </row>
    <row r="46" spans="1:24" ht="15.75">
      <c r="B46" s="10" t="s">
        <v>11</v>
      </c>
      <c r="C46" s="9"/>
      <c r="D46" s="11">
        <f t="shared" ref="D46:X46" si="15">+D16/D36</f>
        <v>898.98751382827561</v>
      </c>
      <c r="E46" s="11">
        <f t="shared" si="15"/>
        <v>863.97633237818616</v>
      </c>
      <c r="F46" s="11">
        <f t="shared" si="15"/>
        <v>830.87475706376881</v>
      </c>
      <c r="G46" s="11">
        <f t="shared" si="15"/>
        <v>799.76984462501252</v>
      </c>
      <c r="H46" s="11">
        <f t="shared" si="15"/>
        <v>770.76333178907873</v>
      </c>
      <c r="I46" s="11">
        <f t="shared" si="15"/>
        <v>743.80984715695831</v>
      </c>
      <c r="J46" s="11">
        <f t="shared" si="15"/>
        <v>718.7844253782124</v>
      </c>
      <c r="K46" s="11">
        <f t="shared" si="15"/>
        <v>695.38760007534131</v>
      </c>
      <c r="L46" s="11">
        <f t="shared" si="15"/>
        <v>673.21273338017431</v>
      </c>
      <c r="M46" s="11">
        <f t="shared" si="15"/>
        <v>651.83051718693093</v>
      </c>
      <c r="N46" s="11">
        <f t="shared" si="15"/>
        <v>630.9755713480954</v>
      </c>
      <c r="O46" s="11">
        <f t="shared" si="15"/>
        <v>610.36455497390875</v>
      </c>
      <c r="P46" s="11">
        <f t="shared" si="15"/>
        <v>590.26033820727366</v>
      </c>
      <c r="Q46" s="11">
        <f t="shared" si="15"/>
        <v>570.7346693648991</v>
      </c>
      <c r="R46" s="11">
        <f t="shared" si="15"/>
        <v>551.88765214459977</v>
      </c>
      <c r="S46" s="11">
        <f t="shared" si="15"/>
        <v>533.75751503770437</v>
      </c>
      <c r="T46" s="11">
        <f t="shared" si="15"/>
        <v>517.123381348885</v>
      </c>
      <c r="U46" s="11">
        <f t="shared" si="15"/>
        <v>501.07206419363257</v>
      </c>
      <c r="V46" s="11">
        <f t="shared" si="15"/>
        <v>485.48271124236442</v>
      </c>
      <c r="W46" s="11">
        <f t="shared" si="15"/>
        <v>470.22409388883216</v>
      </c>
      <c r="X46" s="11">
        <f t="shared" si="15"/>
        <v>455.23282308841146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554.23316910464234</v>
      </c>
      <c r="E50" s="11">
        <f t="shared" ref="E50:X50" si="18">+E35/E36</f>
        <v>543.64955104984847</v>
      </c>
      <c r="F50" s="11">
        <f t="shared" si="18"/>
        <v>522.05995868292644</v>
      </c>
      <c r="G50" s="11">
        <f t="shared" si="18"/>
        <v>507.63805481903273</v>
      </c>
      <c r="H50" s="11">
        <f t="shared" si="18"/>
        <v>505.40958697245497</v>
      </c>
      <c r="I50" s="11">
        <f t="shared" si="18"/>
        <v>512.61210067434911</v>
      </c>
      <c r="J50" s="11">
        <f t="shared" si="18"/>
        <v>519.35648634373115</v>
      </c>
      <c r="K50" s="11">
        <f t="shared" si="18"/>
        <v>507.20950658438068</v>
      </c>
      <c r="L50" s="11">
        <f t="shared" si="18"/>
        <v>510.96127074405933</v>
      </c>
      <c r="M50" s="11">
        <f t="shared" si="18"/>
        <v>508.60062772148609</v>
      </c>
      <c r="N50" s="11">
        <f t="shared" si="18"/>
        <v>498.18644043875088</v>
      </c>
      <c r="O50" s="11">
        <f t="shared" si="18"/>
        <v>507.09626810518768</v>
      </c>
      <c r="P50" s="11">
        <f t="shared" si="18"/>
        <v>496.80467732585595</v>
      </c>
      <c r="Q50" s="11">
        <f t="shared" si="18"/>
        <v>497.96862596286735</v>
      </c>
      <c r="R50" s="11">
        <f t="shared" si="18"/>
        <v>509.85623335531415</v>
      </c>
      <c r="S50" s="11">
        <f t="shared" si="18"/>
        <v>526.16631380058675</v>
      </c>
      <c r="T50" s="11">
        <f t="shared" si="18"/>
        <v>545.26276123944888</v>
      </c>
      <c r="U50" s="11">
        <f t="shared" si="18"/>
        <v>568.99117497774046</v>
      </c>
      <c r="V50" s="11">
        <f t="shared" si="18"/>
        <v>562.82650567653536</v>
      </c>
      <c r="W50" s="11">
        <f t="shared" si="18"/>
        <v>562.9734664654286</v>
      </c>
      <c r="X50" s="11">
        <f t="shared" si="18"/>
        <v>578.81895725866104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-5.1756272374858803E-3</v>
      </c>
      <c r="F53" s="32">
        <f>IFERROR(((F39/$D39)-1)*100,0)</f>
        <v>0.1508532236138338</v>
      </c>
      <c r="G53" s="32">
        <f>IFERROR(((G39/$D39)-1)*100,0)</f>
        <v>0.26338617146886012</v>
      </c>
      <c r="H53" s="32">
        <f t="shared" ref="H53:X53" si="19">IFERROR(((H39/$D39)-1)*100,0)</f>
        <v>0.73269421957304903</v>
      </c>
      <c r="I53" s="32">
        <f t="shared" si="19"/>
        <v>1.1978448165536726</v>
      </c>
      <c r="J53" s="32">
        <f t="shared" si="19"/>
        <v>1.2850498056497628</v>
      </c>
      <c r="K53" s="32">
        <f t="shared" si="19"/>
        <v>1.6072216433541842</v>
      </c>
      <c r="L53" s="32">
        <f t="shared" si="19"/>
        <v>1.8698906487496725</v>
      </c>
      <c r="M53" s="32">
        <f t="shared" si="19"/>
        <v>-0.96978693069618149</v>
      </c>
      <c r="N53" s="32">
        <f t="shared" si="19"/>
        <v>-0.78199129851661553</v>
      </c>
      <c r="O53" s="32">
        <f t="shared" si="19"/>
        <v>-0.24897745199721211</v>
      </c>
      <c r="P53" s="32">
        <f t="shared" si="19"/>
        <v>0.13565058751290326</v>
      </c>
      <c r="Q53" s="32">
        <f t="shared" si="19"/>
        <v>0.42762863695158249</v>
      </c>
      <c r="R53" s="32">
        <f t="shared" si="19"/>
        <v>0.76043248352479775</v>
      </c>
      <c r="S53" s="32">
        <f t="shared" si="19"/>
        <v>1.2800572202666505</v>
      </c>
      <c r="T53" s="32">
        <f t="shared" si="19"/>
        <v>1.6349953063645506</v>
      </c>
      <c r="U53" s="32">
        <f t="shared" si="19"/>
        <v>2.164757309651244</v>
      </c>
      <c r="V53" s="32">
        <f t="shared" si="19"/>
        <v>2.8048855997764743</v>
      </c>
      <c r="W53" s="32">
        <f t="shared" si="19"/>
        <v>3.411771075368053</v>
      </c>
      <c r="X53" s="32">
        <f t="shared" si="19"/>
        <v>4.0022751244907395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-1.4471169759429303</v>
      </c>
      <c r="F54" s="32">
        <f t="shared" ref="F54:I54" si="21">IFERROR(((F40/$D40)-1)*100,0)</f>
        <v>-3.1479006863781356</v>
      </c>
      <c r="G54" s="32">
        <f t="shared" si="21"/>
        <v>-4.9886659050953348</v>
      </c>
      <c r="H54" s="32">
        <f t="shared" si="21"/>
        <v>-6.0776786823302675</v>
      </c>
      <c r="I54" s="32">
        <f t="shared" si="21"/>
        <v>-6.3131583936206548</v>
      </c>
      <c r="J54" s="32">
        <f t="shared" ref="J54:X54" si="22">IFERROR(((J40/$D40)-1)*100,0)</f>
        <v>-6.4974229776855736</v>
      </c>
      <c r="K54" s="32">
        <f t="shared" si="22"/>
        <v>-6.5404401287644687</v>
      </c>
      <c r="L54" s="32">
        <f t="shared" si="22"/>
        <v>-6.19380582548128</v>
      </c>
      <c r="M54" s="32">
        <f t="shared" si="22"/>
        <v>-6.0605561853181449</v>
      </c>
      <c r="N54" s="32">
        <f t="shared" si="22"/>
        <v>-5.6135101007367734</v>
      </c>
      <c r="O54" s="32">
        <f t="shared" si="22"/>
        <v>-4.6073222052069323</v>
      </c>
      <c r="P54" s="32">
        <f t="shared" si="22"/>
        <v>-4.2899154117536646</v>
      </c>
      <c r="Q54" s="32">
        <f t="shared" si="22"/>
        <v>-4.6774662209982392</v>
      </c>
      <c r="R54" s="32">
        <f t="shared" si="22"/>
        <v>-4.764041884215886</v>
      </c>
      <c r="S54" s="32">
        <f t="shared" si="22"/>
        <v>-3.3304167848129951</v>
      </c>
      <c r="T54" s="32">
        <f t="shared" si="22"/>
        <v>-0.78620938763552806</v>
      </c>
      <c r="U54" s="32">
        <f t="shared" si="22"/>
        <v>2.5492609336774441</v>
      </c>
      <c r="V54" s="32">
        <f t="shared" si="22"/>
        <v>6.3247967016317963</v>
      </c>
      <c r="W54" s="32">
        <f t="shared" si="22"/>
        <v>9.5485174030556674</v>
      </c>
      <c r="X54" s="39">
        <f t="shared" si="22"/>
        <v>12.97605431846749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1.2850886141279938</v>
      </c>
      <c r="F55" s="32">
        <f t="shared" ref="F55:I55" si="23">IFERROR(((F41/$D41)-1)*100,0)</f>
        <v>2.7695382975921889</v>
      </c>
      <c r="G55" s="32">
        <f t="shared" si="23"/>
        <v>4.3727208078725655</v>
      </c>
      <c r="H55" s="32">
        <f t="shared" si="23"/>
        <v>5.9878920798331903</v>
      </c>
      <c r="I55" s="32">
        <f t="shared" si="23"/>
        <v>7.5503036176971072</v>
      </c>
      <c r="J55" s="32">
        <f t="shared" ref="J55:X55" si="24">IFERROR(((J41/$D41)-1)*100,0)</f>
        <v>8.8103620065459687</v>
      </c>
      <c r="K55" s="32">
        <f t="shared" si="24"/>
        <v>9.9306718218597609</v>
      </c>
      <c r="L55" s="32">
        <f t="shared" si="24"/>
        <v>10.96415333974381</v>
      </c>
      <c r="M55" s="32">
        <f t="shared" si="24"/>
        <v>7.1280864362068153</v>
      </c>
      <c r="N55" s="32">
        <f t="shared" si="24"/>
        <v>8.0196797881349813</v>
      </c>
      <c r="O55" s="32">
        <f t="shared" si="24"/>
        <v>9.1532882530317217</v>
      </c>
      <c r="P55" s="32">
        <f t="shared" si="24"/>
        <v>10.27251515934211</v>
      </c>
      <c r="Q55" s="32">
        <f t="shared" si="24"/>
        <v>11.35733312160947</v>
      </c>
      <c r="R55" s="32">
        <f t="shared" si="24"/>
        <v>12.39922060184302</v>
      </c>
      <c r="S55" s="32">
        <f t="shared" si="24"/>
        <v>13.419327468477027</v>
      </c>
      <c r="T55" s="32">
        <f t="shared" si="24"/>
        <v>13.908959440482271</v>
      </c>
      <c r="U55" s="32">
        <f t="shared" si="24"/>
        <v>14.479321390461152</v>
      </c>
      <c r="V55" s="32">
        <f t="shared" si="24"/>
        <v>15.092235887560257</v>
      </c>
      <c r="W55" s="32">
        <f t="shared" si="24"/>
        <v>15.717355997684802</v>
      </c>
      <c r="X55" s="32">
        <f t="shared" si="24"/>
        <v>16.349852216775005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-3.3953363084491484</v>
      </c>
      <c r="F56" s="32">
        <f t="shared" ref="F56:I56" si="25">IFERROR(((F42/$D42)-1)*100,0)</f>
        <v>-6.4581162182043128</v>
      </c>
      <c r="G56" s="32">
        <f t="shared" si="25"/>
        <v>-10.052533959476484</v>
      </c>
      <c r="H56" s="32">
        <f t="shared" si="25"/>
        <v>-12.391301227648643</v>
      </c>
      <c r="I56" s="32">
        <f t="shared" si="25"/>
        <v>-15.192730213020145</v>
      </c>
      <c r="J56" s="32">
        <f t="shared" ref="J56:X56" si="26">IFERROR(((J42/$D42)-1)*100,0)</f>
        <v>-18.94551588796476</v>
      </c>
      <c r="K56" s="32">
        <f t="shared" si="26"/>
        <v>-21.104822775765275</v>
      </c>
      <c r="L56" s="32">
        <f t="shared" si="26"/>
        <v>-23.55729112115198</v>
      </c>
      <c r="M56" s="32">
        <f t="shared" si="26"/>
        <v>-25.135734527740482</v>
      </c>
      <c r="N56" s="32">
        <f t="shared" si="26"/>
        <v>-27.56024966671302</v>
      </c>
      <c r="O56" s="32">
        <f t="shared" si="26"/>
        <v>-29.440319140164249</v>
      </c>
      <c r="P56" s="32">
        <f t="shared" si="26"/>
        <v>-31.535828867789927</v>
      </c>
      <c r="Q56" s="32">
        <f t="shared" si="26"/>
        <v>-33.477721080926734</v>
      </c>
      <c r="R56" s="32">
        <f t="shared" si="26"/>
        <v>-35.280244500453293</v>
      </c>
      <c r="S56" s="32">
        <f t="shared" si="26"/>
        <v>-37.150682813727528</v>
      </c>
      <c r="T56" s="32">
        <f t="shared" si="26"/>
        <v>-38.856954974290637</v>
      </c>
      <c r="U56" s="32">
        <f t="shared" si="26"/>
        <v>-40.514245570193111</v>
      </c>
      <c r="V56" s="32">
        <f t="shared" si="26"/>
        <v>-42.068265361255023</v>
      </c>
      <c r="W56" s="32">
        <f t="shared" si="26"/>
        <v>-43.433612915312949</v>
      </c>
      <c r="X56" s="32">
        <f t="shared" si="26"/>
        <v>-45.05781171503849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-3.3953363084491484</v>
      </c>
      <c r="F57" s="32">
        <f t="shared" ref="F57:I57" si="27">IFERROR(((F43/$D43)-1)*100,0)</f>
        <v>-6.4581162182043128</v>
      </c>
      <c r="G57" s="32">
        <f t="shared" si="27"/>
        <v>-10.052533959476484</v>
      </c>
      <c r="H57" s="32">
        <f t="shared" si="27"/>
        <v>-12.391301227648643</v>
      </c>
      <c r="I57" s="32">
        <f t="shared" si="27"/>
        <v>-15.192730213020145</v>
      </c>
      <c r="J57" s="32">
        <f t="shared" ref="J57:X57" si="28">IFERROR(((J43/$D43)-1)*100,0)</f>
        <v>-18.94551588796476</v>
      </c>
      <c r="K57" s="32">
        <f t="shared" si="28"/>
        <v>-21.104822775765275</v>
      </c>
      <c r="L57" s="32">
        <f t="shared" si="28"/>
        <v>-23.55729112115198</v>
      </c>
      <c r="M57" s="32">
        <f t="shared" si="28"/>
        <v>-25.135734527740482</v>
      </c>
      <c r="N57" s="32">
        <f t="shared" si="28"/>
        <v>-27.56024966671302</v>
      </c>
      <c r="O57" s="32">
        <f t="shared" si="28"/>
        <v>-29.440319140164249</v>
      </c>
      <c r="P57" s="32">
        <f t="shared" si="28"/>
        <v>-31.535828867789927</v>
      </c>
      <c r="Q57" s="32">
        <f t="shared" si="28"/>
        <v>-33.477721080926734</v>
      </c>
      <c r="R57" s="32">
        <f t="shared" si="28"/>
        <v>-35.280244500453293</v>
      </c>
      <c r="S57" s="32">
        <f t="shared" si="28"/>
        <v>-37.150682813727528</v>
      </c>
      <c r="T57" s="32">
        <f t="shared" si="28"/>
        <v>-38.856954974290637</v>
      </c>
      <c r="U57" s="32">
        <f t="shared" si="28"/>
        <v>-40.514245570193111</v>
      </c>
      <c r="V57" s="32">
        <f t="shared" si="28"/>
        <v>-42.068265361255023</v>
      </c>
      <c r="W57" s="32">
        <f t="shared" si="28"/>
        <v>-43.433612915312949</v>
      </c>
      <c r="X57" s="32">
        <f t="shared" si="28"/>
        <v>-45.05781171503849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-2.8845265953836075</v>
      </c>
      <c r="F59" s="32">
        <f t="shared" ref="F59:I59" si="31">IFERROR(((F45/$D45)-1)*100,0)</f>
        <v>-5.313557937044278</v>
      </c>
      <c r="G59" s="32">
        <f t="shared" si="31"/>
        <v>-9.0455323956528453</v>
      </c>
      <c r="H59" s="32">
        <f t="shared" si="31"/>
        <v>-10.475800516329524</v>
      </c>
      <c r="I59" s="32">
        <f t="shared" si="31"/>
        <v>-13.075868001316849</v>
      </c>
      <c r="J59" s="32">
        <f t="shared" ref="J59:X59" si="32">IFERROR(((J45/$D45)-1)*100,0)</f>
        <v>-17.820289371077656</v>
      </c>
      <c r="K59" s="32">
        <f t="shared" si="32"/>
        <v>-19.525997507554727</v>
      </c>
      <c r="L59" s="32">
        <f t="shared" si="32"/>
        <v>-21.963954693103361</v>
      </c>
      <c r="M59" s="32">
        <f t="shared" si="32"/>
        <v>-22.723718871394048</v>
      </c>
      <c r="N59" s="32">
        <f t="shared" si="32"/>
        <v>-25.255362995310715</v>
      </c>
      <c r="O59" s="32">
        <f t="shared" si="32"/>
        <v>-26.713193447073447</v>
      </c>
      <c r="P59" s="32">
        <f t="shared" si="32"/>
        <v>-28.664613635954584</v>
      </c>
      <c r="Q59" s="32">
        <f t="shared" si="32"/>
        <v>-30.371074014024991</v>
      </c>
      <c r="R59" s="32">
        <f t="shared" si="32"/>
        <v>-31.872798763536281</v>
      </c>
      <c r="S59" s="32">
        <f t="shared" si="32"/>
        <v>-33.59353757808077</v>
      </c>
      <c r="T59" s="32">
        <f t="shared" si="32"/>
        <v>-35.152406186947069</v>
      </c>
      <c r="U59" s="32">
        <f t="shared" si="32"/>
        <v>-36.678511353337498</v>
      </c>
      <c r="V59" s="32">
        <f t="shared" si="32"/>
        <v>-38.048252908851588</v>
      </c>
      <c r="W59" s="32">
        <f t="shared" si="32"/>
        <v>-39.07390010266257</v>
      </c>
      <c r="X59" s="32">
        <f t="shared" si="32"/>
        <v>-40.653714107214356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-3.8945125390003277</v>
      </c>
      <c r="F60" s="32">
        <f t="shared" ref="F60:I60" si="33">IFERROR(((F46/$D46)-1)*100,0)</f>
        <v>-7.5766076521411758</v>
      </c>
      <c r="G60" s="32">
        <f t="shared" si="33"/>
        <v>-11.036601474112985</v>
      </c>
      <c r="H60" s="32">
        <f t="shared" si="33"/>
        <v>-14.263177192880372</v>
      </c>
      <c r="I60" s="32">
        <f t="shared" si="33"/>
        <v>-17.261381752734696</v>
      </c>
      <c r="J60" s="32">
        <f t="shared" ref="J60:X60" si="34">IFERROR(((J46/$D46)-1)*100,0)</f>
        <v>-20.045115830661643</v>
      </c>
      <c r="K60" s="32">
        <f t="shared" si="34"/>
        <v>-22.647690943550291</v>
      </c>
      <c r="L60" s="32">
        <f t="shared" si="34"/>
        <v>-25.114339963038546</v>
      </c>
      <c r="M60" s="32">
        <f t="shared" si="34"/>
        <v>-27.49281751298679</v>
      </c>
      <c r="N60" s="32">
        <f t="shared" si="34"/>
        <v>-29.8126434858778</v>
      </c>
      <c r="O60" s="32">
        <f t="shared" si="34"/>
        <v>-32.10533565981202</v>
      </c>
      <c r="P60" s="32">
        <f t="shared" si="34"/>
        <v>-34.341653345807757</v>
      </c>
      <c r="Q60" s="32">
        <f t="shared" si="34"/>
        <v>-36.513615530157331</v>
      </c>
      <c r="R60" s="32">
        <f t="shared" si="34"/>
        <v>-38.610087052886342</v>
      </c>
      <c r="S60" s="32">
        <f t="shared" si="34"/>
        <v>-40.62681551996922</v>
      </c>
      <c r="T60" s="32">
        <f t="shared" si="34"/>
        <v>-42.477134176563681</v>
      </c>
      <c r="U60" s="32">
        <f t="shared" si="34"/>
        <v>-44.262622507419245</v>
      </c>
      <c r="V60" s="32">
        <f t="shared" si="34"/>
        <v>-45.996723672504622</v>
      </c>
      <c r="W60" s="32">
        <f t="shared" si="34"/>
        <v>-47.694035049895668</v>
      </c>
      <c r="X60" s="32">
        <f t="shared" si="34"/>
        <v>-49.361607799219122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-1.9095966543993703</v>
      </c>
      <c r="F64" s="32">
        <f t="shared" ref="F64:I64" si="41">IFERROR(((F50/$D50)-1)*100,0)</f>
        <v>-5.8049954811783211</v>
      </c>
      <c r="G64" s="32">
        <f t="shared" si="41"/>
        <v>-8.4071320308893647</v>
      </c>
      <c r="H64" s="32">
        <f t="shared" si="41"/>
        <v>-8.8092133155908581</v>
      </c>
      <c r="I64" s="32">
        <f t="shared" si="41"/>
        <v>-7.5096675461578055</v>
      </c>
      <c r="J64" s="32">
        <f t="shared" ref="J64:X64" si="42">IFERROR(((J50/$D50)-1)*100,0)</f>
        <v>-6.2927815773375801</v>
      </c>
      <c r="K64" s="32">
        <f t="shared" si="42"/>
        <v>-8.4844547640892554</v>
      </c>
      <c r="L64" s="32">
        <f t="shared" si="42"/>
        <v>-7.807525924601066</v>
      </c>
      <c r="M64" s="32">
        <f t="shared" si="42"/>
        <v>-8.233455506980059</v>
      </c>
      <c r="N64" s="32">
        <f t="shared" si="42"/>
        <v>-10.11248185604523</v>
      </c>
      <c r="O64" s="32">
        <f t="shared" si="42"/>
        <v>-8.504886323495187</v>
      </c>
      <c r="P64" s="32">
        <f t="shared" si="42"/>
        <v>-10.36179264975452</v>
      </c>
      <c r="Q64" s="32">
        <f t="shared" si="42"/>
        <v>-10.151782007682753</v>
      </c>
      <c r="R64" s="32">
        <f t="shared" si="42"/>
        <v>-8.0069072410477773</v>
      </c>
      <c r="S64" s="32">
        <f t="shared" si="42"/>
        <v>-5.0640879811284627</v>
      </c>
      <c r="T64" s="32">
        <f t="shared" si="42"/>
        <v>-1.6185259860367229</v>
      </c>
      <c r="U64" s="32">
        <f t="shared" si="42"/>
        <v>2.6627792589424937</v>
      </c>
      <c r="V64" s="32">
        <f t="shared" si="42"/>
        <v>1.5504912103646573</v>
      </c>
      <c r="W64" s="32">
        <f t="shared" si="42"/>
        <v>1.5770072684220926</v>
      </c>
      <c r="X64" s="32">
        <f t="shared" si="42"/>
        <v>4.4360008611063151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13.665140114712354</v>
      </c>
      <c r="D67" s="30">
        <f>(D8/D7)*100</f>
        <v>14.106553246970115</v>
      </c>
      <c r="E67" s="30">
        <f t="shared" ref="E67:X67" si="43">(E8/E7)*100</f>
        <v>13.903134494628549</v>
      </c>
      <c r="F67" s="30">
        <f t="shared" si="43"/>
        <v>13.641913693914558</v>
      </c>
      <c r="G67" s="30">
        <f t="shared" si="43"/>
        <v>13.367615982800643</v>
      </c>
      <c r="H67" s="30">
        <f t="shared" si="43"/>
        <v>13.152832226037129</v>
      </c>
      <c r="I67" s="30">
        <f t="shared" si="43"/>
        <v>13.059551041393934</v>
      </c>
      <c r="J67" s="30">
        <f t="shared" si="43"/>
        <v>13.022643361731637</v>
      </c>
      <c r="K67" s="30">
        <f t="shared" si="43"/>
        <v>12.975379470463135</v>
      </c>
      <c r="L67" s="30">
        <f t="shared" si="43"/>
        <v>12.989923367849496</v>
      </c>
      <c r="M67" s="30">
        <f t="shared" si="43"/>
        <v>13.381388619604259</v>
      </c>
      <c r="N67" s="30">
        <f t="shared" si="43"/>
        <v>13.419620721925025</v>
      </c>
      <c r="O67" s="30">
        <f t="shared" si="43"/>
        <v>13.490206459144263</v>
      </c>
      <c r="P67" s="30">
        <f t="shared" si="43"/>
        <v>13.483104135186752</v>
      </c>
      <c r="Q67" s="30">
        <f t="shared" si="43"/>
        <v>13.38946678956864</v>
      </c>
      <c r="R67" s="30">
        <f t="shared" si="43"/>
        <v>13.333121752987614</v>
      </c>
      <c r="S67" s="30">
        <f t="shared" si="43"/>
        <v>13.464394278744207</v>
      </c>
      <c r="T67" s="30">
        <f t="shared" si="43"/>
        <v>13.770499185721125</v>
      </c>
      <c r="U67" s="30">
        <f t="shared" si="43"/>
        <v>14.159644165881996</v>
      </c>
      <c r="V67" s="30">
        <f t="shared" si="43"/>
        <v>14.589544041553824</v>
      </c>
      <c r="W67" s="30">
        <f t="shared" si="43"/>
        <v>14.943675925892045</v>
      </c>
      <c r="X67" s="30">
        <f t="shared" si="43"/>
        <v>15.323729446960533</v>
      </c>
    </row>
    <row r="68" spans="1:24" ht="15.75">
      <c r="B68" s="20" t="s">
        <v>38</v>
      </c>
      <c r="C68" s="31">
        <f t="shared" ref="C68:C69" si="44">AVERAGE(D68:X68)</f>
        <v>72.105072382186037</v>
      </c>
      <c r="D68" s="30">
        <f>(D9/D7)*100</f>
        <v>66.560924173280654</v>
      </c>
      <c r="E68" s="30">
        <f t="shared" ref="E68:X68" si="45">(E9/E7)*100</f>
        <v>67.41978042780913</v>
      </c>
      <c r="F68" s="30">
        <f t="shared" si="45"/>
        <v>68.301319716927182</v>
      </c>
      <c r="G68" s="30">
        <f t="shared" si="45"/>
        <v>69.288950041752031</v>
      </c>
      <c r="H68" s="30">
        <f t="shared" si="45"/>
        <v>70.033389880689427</v>
      </c>
      <c r="I68" s="30">
        <f t="shared" si="45"/>
        <v>70.739131024852185</v>
      </c>
      <c r="J68" s="30">
        <f t="shared" si="45"/>
        <v>71.506291093129633</v>
      </c>
      <c r="K68" s="30">
        <f t="shared" si="45"/>
        <v>72.013455275215634</v>
      </c>
      <c r="L68" s="30">
        <f t="shared" si="45"/>
        <v>72.503038428358508</v>
      </c>
      <c r="M68" s="30">
        <f t="shared" si="45"/>
        <v>72.003727116277986</v>
      </c>
      <c r="N68" s="30">
        <f t="shared" si="45"/>
        <v>72.465571620493677</v>
      </c>
      <c r="O68" s="30">
        <f t="shared" si="45"/>
        <v>72.834779605171661</v>
      </c>
      <c r="P68" s="30">
        <f t="shared" si="45"/>
        <v>73.298974709344961</v>
      </c>
      <c r="Q68" s="30">
        <f t="shared" si="45"/>
        <v>73.804859346434824</v>
      </c>
      <c r="R68" s="30">
        <f t="shared" si="45"/>
        <v>74.249343866585647</v>
      </c>
      <c r="S68" s="30">
        <f t="shared" si="45"/>
        <v>74.538813095211552</v>
      </c>
      <c r="T68" s="30">
        <f t="shared" si="45"/>
        <v>74.599163301190728</v>
      </c>
      <c r="U68" s="30">
        <f t="shared" si="45"/>
        <v>74.583933159887067</v>
      </c>
      <c r="V68" s="30">
        <f t="shared" si="45"/>
        <v>74.516357283528606</v>
      </c>
      <c r="W68" s="30">
        <f t="shared" si="45"/>
        <v>74.481406497534039</v>
      </c>
      <c r="X68" s="30">
        <f t="shared" si="45"/>
        <v>74.46331036223178</v>
      </c>
    </row>
    <row r="69" spans="1:24" ht="15.75">
      <c r="B69" s="20" t="s">
        <v>10</v>
      </c>
      <c r="C69" s="31">
        <f t="shared" si="44"/>
        <v>14.229787503101601</v>
      </c>
      <c r="D69" s="30">
        <f t="shared" ref="D69:X69" si="46">(D10/D7)*100</f>
        <v>19.332522579749231</v>
      </c>
      <c r="E69" s="30">
        <f t="shared" si="46"/>
        <v>18.677085077562317</v>
      </c>
      <c r="F69" s="30">
        <f t="shared" si="46"/>
        <v>18.056766589158261</v>
      </c>
      <c r="G69" s="30">
        <f t="shared" si="46"/>
        <v>17.343433975447319</v>
      </c>
      <c r="H69" s="30">
        <f t="shared" si="46"/>
        <v>16.813777893273446</v>
      </c>
      <c r="I69" s="30">
        <f t="shared" si="46"/>
        <v>16.201317933753874</v>
      </c>
      <c r="J69" s="30">
        <f t="shared" si="46"/>
        <v>15.471065545138716</v>
      </c>
      <c r="K69" s="30">
        <f t="shared" si="46"/>
        <v>15.011165254321234</v>
      </c>
      <c r="L69" s="30">
        <f t="shared" si="46"/>
        <v>14.507038203792016</v>
      </c>
      <c r="M69" s="30">
        <f t="shared" si="46"/>
        <v>14.614884264117761</v>
      </c>
      <c r="N69" s="30">
        <f t="shared" si="46"/>
        <v>14.114807657581316</v>
      </c>
      <c r="O69" s="30">
        <f t="shared" si="46"/>
        <v>13.675013935684074</v>
      </c>
      <c r="P69" s="30">
        <f t="shared" si="46"/>
        <v>13.217921155468282</v>
      </c>
      <c r="Q69" s="30">
        <f t="shared" si="46"/>
        <v>12.805673863996525</v>
      </c>
      <c r="R69" s="30">
        <f t="shared" si="46"/>
        <v>12.417534380426737</v>
      </c>
      <c r="S69" s="30">
        <f t="shared" si="46"/>
        <v>11.996792626044243</v>
      </c>
      <c r="T69" s="30">
        <f t="shared" si="46"/>
        <v>11.630337513088152</v>
      </c>
      <c r="U69" s="30">
        <f t="shared" si="46"/>
        <v>11.256422674230942</v>
      </c>
      <c r="V69" s="30">
        <f t="shared" si="46"/>
        <v>10.894098674917577</v>
      </c>
      <c r="W69" s="30">
        <f t="shared" si="46"/>
        <v>10.574917576573913</v>
      </c>
      <c r="X69" s="30">
        <f t="shared" si="46"/>
        <v>10.212960190807681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51.265822445967345</v>
      </c>
      <c r="D72" s="30">
        <f>(D13/D$10)*100</f>
        <v>49.424077008797148</v>
      </c>
      <c r="E72" s="30">
        <f t="shared" ref="E72:X72" si="47">(E13/E$10)*100</f>
        <v>49.685413238650419</v>
      </c>
      <c r="F72" s="30">
        <f t="shared" si="47"/>
        <v>50.028819337496309</v>
      </c>
      <c r="G72" s="30">
        <f t="shared" si="47"/>
        <v>49.977401354988018</v>
      </c>
      <c r="H72" s="30">
        <f t="shared" si="47"/>
        <v>50.504698636480981</v>
      </c>
      <c r="I72" s="30">
        <f t="shared" si="47"/>
        <v>50.657744372821853</v>
      </c>
      <c r="J72" s="30">
        <f t="shared" si="47"/>
        <v>50.11019922192601</v>
      </c>
      <c r="K72" s="30">
        <f t="shared" si="47"/>
        <v>50.413135965058721</v>
      </c>
      <c r="L72" s="30">
        <f t="shared" si="47"/>
        <v>50.454249584779554</v>
      </c>
      <c r="M72" s="30">
        <f t="shared" si="47"/>
        <v>51.016447504836592</v>
      </c>
      <c r="N72" s="30">
        <f t="shared" si="47"/>
        <v>50.996651400892915</v>
      </c>
      <c r="O72" s="30">
        <f t="shared" si="47"/>
        <v>51.33431340195397</v>
      </c>
      <c r="P72" s="30">
        <f t="shared" si="47"/>
        <v>51.496798556145265</v>
      </c>
      <c r="Q72" s="30">
        <f t="shared" si="47"/>
        <v>51.732223487971382</v>
      </c>
      <c r="R72" s="30">
        <f t="shared" si="47"/>
        <v>52.026216945896621</v>
      </c>
      <c r="S72" s="30">
        <f t="shared" si="47"/>
        <v>52.221380590266776</v>
      </c>
      <c r="T72" s="30">
        <f t="shared" si="47"/>
        <v>52.418594283354338</v>
      </c>
      <c r="U72" s="30">
        <f t="shared" si="47"/>
        <v>52.611018573820942</v>
      </c>
      <c r="V72" s="30">
        <f t="shared" si="47"/>
        <v>52.853724097096631</v>
      </c>
      <c r="W72" s="30">
        <f t="shared" si="47"/>
        <v>53.233314135185971</v>
      </c>
      <c r="X72" s="30">
        <f t="shared" si="47"/>
        <v>53.385849666893812</v>
      </c>
    </row>
    <row r="73" spans="1:24" ht="15.75">
      <c r="A73" s="36"/>
      <c r="B73" s="10" t="s">
        <v>11</v>
      </c>
      <c r="C73" s="31">
        <f>AVERAGE(D73:X73)</f>
        <v>48.734177554032655</v>
      </c>
      <c r="D73" s="30">
        <f>(D16/D$10)*100</f>
        <v>50.575922991202873</v>
      </c>
      <c r="E73" s="30">
        <f t="shared" ref="E73:X73" si="48">(E16/E$10)*100</f>
        <v>50.314586761349581</v>
      </c>
      <c r="F73" s="30">
        <f t="shared" si="48"/>
        <v>49.971180662503691</v>
      </c>
      <c r="G73" s="30">
        <f>(G16/G$10)*100</f>
        <v>50.022598645011975</v>
      </c>
      <c r="H73" s="30">
        <f t="shared" si="48"/>
        <v>49.495301363519005</v>
      </c>
      <c r="I73" s="30">
        <f t="shared" si="48"/>
        <v>49.34225562717814</v>
      </c>
      <c r="J73" s="30">
        <f t="shared" si="48"/>
        <v>49.88980077807399</v>
      </c>
      <c r="K73" s="30">
        <f t="shared" si="48"/>
        <v>49.5868640349413</v>
      </c>
      <c r="L73" s="30">
        <f t="shared" si="48"/>
        <v>49.545750415220446</v>
      </c>
      <c r="M73" s="30">
        <f t="shared" si="48"/>
        <v>48.983552495163416</v>
      </c>
      <c r="N73" s="30">
        <f t="shared" si="48"/>
        <v>49.003348599107085</v>
      </c>
      <c r="O73" s="30">
        <f t="shared" si="48"/>
        <v>48.665686598046044</v>
      </c>
      <c r="P73" s="30">
        <f t="shared" si="48"/>
        <v>48.503201443854735</v>
      </c>
      <c r="Q73" s="30">
        <f t="shared" si="48"/>
        <v>48.267776512028611</v>
      </c>
      <c r="R73" s="30">
        <f t="shared" si="48"/>
        <v>47.973783054103379</v>
      </c>
      <c r="S73" s="30">
        <f t="shared" si="48"/>
        <v>47.778619409733224</v>
      </c>
      <c r="T73" s="30">
        <f t="shared" si="48"/>
        <v>47.581405716645662</v>
      </c>
      <c r="U73" s="30">
        <f t="shared" si="48"/>
        <v>47.388981426179065</v>
      </c>
      <c r="V73" s="30">
        <f t="shared" si="48"/>
        <v>47.146275902903369</v>
      </c>
      <c r="W73" s="30">
        <f t="shared" si="48"/>
        <v>46.766685864814029</v>
      </c>
      <c r="X73" s="30">
        <f t="shared" si="48"/>
        <v>46.614150333106188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1848639400.152976</v>
      </c>
      <c r="E147">
        <v>1789915149.837532</v>
      </c>
      <c r="F147">
        <v>1712399139.4109321</v>
      </c>
      <c r="G147">
        <v>1651325919.0656321</v>
      </c>
      <c r="H147">
        <v>1879176010.3176439</v>
      </c>
      <c r="I147">
        <v>2168099321.9149561</v>
      </c>
      <c r="J147">
        <v>2196286962.0657301</v>
      </c>
      <c r="K147">
        <v>2264818989.209435</v>
      </c>
      <c r="L147">
        <v>2448067247.0657878</v>
      </c>
      <c r="M147">
        <v>2429538600.2505341</v>
      </c>
      <c r="N147">
        <v>2630241989.9372921</v>
      </c>
      <c r="O147">
        <v>2955920195.5032158</v>
      </c>
      <c r="P147">
        <v>2776744892.6482019</v>
      </c>
      <c r="Q147">
        <v>2554317835.0029922</v>
      </c>
      <c r="R147">
        <v>2741668741.7078152</v>
      </c>
      <c r="S147">
        <v>3503825251.665194</v>
      </c>
      <c r="T147">
        <v>4153451261.0782499</v>
      </c>
      <c r="U147">
        <v>4717640809.6666927</v>
      </c>
      <c r="V147">
        <v>5167840282.3616867</v>
      </c>
      <c r="W147">
        <v>5159625941.2657719</v>
      </c>
      <c r="X147">
        <v>5536399559.3065977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Wealth_KEN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2014-12-03T13:24:06Z</dcterms:modified>
</cp:coreProperties>
</file>