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KHM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<sst xmlns="http://schemas.openxmlformats.org/spreadsheetml/2006/main" count="95" uniqueCount="65">
  <si>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</si>
  <si>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</si>
  <si>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</si>
  <si>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</si>
  <si>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</si>
  <si>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</si>
  <si>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</si>
  <si>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</si>
  <si>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</si>
  <si>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</si>
  <si>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</si>
  <si>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</si>
  <si>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</si>
  <si>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</si>
  <si>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</si>
  <si>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</si>
  <si>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</si>
  <si>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</si>
  <si>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</si>
  <si>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</si>
  <si>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</si>
  <si>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</si>
  <si>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</si>
  <si>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</si>
  <si>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</si>
  <si>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</si>
  <si>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</si>
  <si>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</si>
  <si>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</si>
  <si>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</si>
  <si>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</si>
  <si>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</si>
  <si>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</si>
  <si>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</si>
  <si>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</si>
  <si>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</si>
  <si>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</si>
  <si>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</si>
  <si>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</si>
  <si>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</si>
  <si>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</si>
  <si>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</si>
  <si>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</si>
  <si>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</si>
  <si>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</si>
  <si>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</si>
  <si>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</si>
  <si>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</si>
  <si>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</si>
  <si>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</si>
  <si>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</si>
  <si>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</si>
  <si>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</si>
  <si>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</si>
  <si>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</si>
  <si>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</si>
  <si>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</si>
  <si>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</si>
  <si>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</si>
  <si>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</si>
  <si>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</si>
  <si>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</si>
  <si>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</si>
  <si>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Cambodia</t>
  </si>
  <si>
    <t>KHM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</si>
</sst>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Wealth_KHM!$B$54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Wealth_KHM!$D$52:$X$52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Wealth_KHM!$D$54:$X$54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-2.6722203162138358</c:v>
                </c:pt>
                <c:pt idx="2">
                  <c:v>-5.047920113536442</c:v>
                </c:pt>
                <c:pt idx="3">
                  <c:v>-5.5799243208174758</c:v>
                </c:pt>
                <c:pt idx="4">
                  <c:v>-6.5199395492819612</c:v>
                </c:pt>
                <c:pt idx="5">
                  <c:v>-4.2801520251217529</c:v>
                </c:pt>
                <c:pt idx="6">
                  <c:v>-2.8116223444783262</c:v>
                </c:pt>
                <c:pt idx="7">
                  <c:v>-0.18984065544463968</c:v>
                </c:pt>
                <c:pt idx="8">
                  <c:v>1.7754476178707179</c:v>
                </c:pt>
                <c:pt idx="9">
                  <c:v>6.5308577877465135</c:v>
                </c:pt>
                <c:pt idx="10">
                  <c:v>13.456937074613219</c:v>
                </c:pt>
                <c:pt idx="11">
                  <c:v>19.401177474290577</c:v>
                </c:pt>
                <c:pt idx="12">
                  <c:v>28.313403832811002</c:v>
                </c:pt>
                <c:pt idx="13">
                  <c:v>37.781856022658069</c:v>
                </c:pt>
                <c:pt idx="14">
                  <c:v>48.422195477944555</c:v>
                </c:pt>
                <c:pt idx="15">
                  <c:v>61.81466066225385</c:v>
                </c:pt>
                <c:pt idx="16">
                  <c:v>77.825457733913296</c:v>
                </c:pt>
                <c:pt idx="17">
                  <c:v>95.2499435653055</c:v>
                </c:pt>
                <c:pt idx="18">
                  <c:v>115.7029891851833</c:v>
                </c:pt>
                <c:pt idx="19">
                  <c:v>140.41488231096264</c:v>
                </c:pt>
                <c:pt idx="20" formatCode="_(* #,##0.0000_);_(* \(#,##0.0000\);_(* &quot;-&quot;??_);_(@_)">
                  <c:v>159.61336062258891</c:v>
                </c:pt>
              </c:numCache>
            </c:numRef>
          </c:val>
        </c:ser>
        <c:ser>
          <c:idx val="1"/>
          <c:order val="1"/>
          <c:tx>
            <c:strRef>
              <c:f>Wealth_KHM!$B$55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Wealth_KHM!$D$52:$X$52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Wealth_KHM!$D$55:$X$55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1.6385212194632404</c:v>
                </c:pt>
                <c:pt idx="2">
                  <c:v>2.8001455580890955</c:v>
                </c:pt>
                <c:pt idx="3">
                  <c:v>3.9927791993798811</c:v>
                </c:pt>
                <c:pt idx="4">
                  <c:v>5.7449021943724699</c:v>
                </c:pt>
                <c:pt idx="5">
                  <c:v>7.8685213265139886</c:v>
                </c:pt>
                <c:pt idx="6">
                  <c:v>9.1073087929773635</c:v>
                </c:pt>
                <c:pt idx="7">
                  <c:v>11.2535168642661</c:v>
                </c:pt>
                <c:pt idx="8">
                  <c:v>13.708605058260215</c:v>
                </c:pt>
                <c:pt idx="9">
                  <c:v>15.589920114232214</c:v>
                </c:pt>
                <c:pt idx="10">
                  <c:v>17.245854237696669</c:v>
                </c:pt>
                <c:pt idx="11">
                  <c:v>19.313069864868627</c:v>
                </c:pt>
                <c:pt idx="12">
                  <c:v>21.10929566744386</c:v>
                </c:pt>
                <c:pt idx="13">
                  <c:v>22.718176517839119</c:v>
                </c:pt>
                <c:pt idx="14">
                  <c:v>24.261333646094997</c:v>
                </c:pt>
                <c:pt idx="15">
                  <c:v>26.439685663651179</c:v>
                </c:pt>
                <c:pt idx="16">
                  <c:v>28.018017158937635</c:v>
                </c:pt>
                <c:pt idx="17">
                  <c:v>29.47447968816903</c:v>
                </c:pt>
                <c:pt idx="18">
                  <c:v>30.802446928748516</c:v>
                </c:pt>
                <c:pt idx="19">
                  <c:v>31.614375836420304</c:v>
                </c:pt>
                <c:pt idx="20">
                  <c:v>32.348665413518688</c:v>
                </c:pt>
              </c:numCache>
            </c:numRef>
          </c:val>
        </c:ser>
        <c:ser>
          <c:idx val="2"/>
          <c:order val="2"/>
          <c:tx>
            <c:strRef>
              <c:f>Wealth_KHM!$B$56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Wealth_KHM!$D$52:$X$52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Wealth_KHM!$D$56:$X$56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-4.1028420352927526</c:v>
                </c:pt>
                <c:pt idx="2">
                  <c:v>-8.1262137779425814</c:v>
                </c:pt>
                <c:pt idx="3">
                  <c:v>-11.819848748431184</c:v>
                </c:pt>
                <c:pt idx="4">
                  <c:v>-15.126081779707889</c:v>
                </c:pt>
                <c:pt idx="5">
                  <c:v>-18.25496599809361</c:v>
                </c:pt>
                <c:pt idx="6">
                  <c:v>-21.063738889888118</c:v>
                </c:pt>
                <c:pt idx="7">
                  <c:v>-23.65287651942306</c:v>
                </c:pt>
                <c:pt idx="8">
                  <c:v>-25.864227395539764</c:v>
                </c:pt>
                <c:pt idx="9">
                  <c:v>-28.005470399854502</c:v>
                </c:pt>
                <c:pt idx="10">
                  <c:v>-29.622414607457703</c:v>
                </c:pt>
                <c:pt idx="11">
                  <c:v>-31.223641202606277</c:v>
                </c:pt>
                <c:pt idx="12">
                  <c:v>-32.722431324182075</c:v>
                </c:pt>
                <c:pt idx="13">
                  <c:v>-34.141743130600709</c:v>
                </c:pt>
                <c:pt idx="14">
                  <c:v>-35.394352431530173</c:v>
                </c:pt>
                <c:pt idx="15">
                  <c:v>-36.596813956851939</c:v>
                </c:pt>
                <c:pt idx="16">
                  <c:v>-37.655587315688599</c:v>
                </c:pt>
                <c:pt idx="17">
                  <c:v>-38.936255411658692</c:v>
                </c:pt>
                <c:pt idx="18">
                  <c:v>-39.917683843311224</c:v>
                </c:pt>
                <c:pt idx="19">
                  <c:v>-41.150738172440782</c:v>
                </c:pt>
                <c:pt idx="20">
                  <c:v>-42.117815531730564</c:v>
                </c:pt>
              </c:numCache>
            </c:numRef>
          </c:val>
        </c:ser>
        <c:ser>
          <c:idx val="4"/>
          <c:order val="3"/>
          <c:tx>
            <c:strRef>
              <c:f>Wealth_KHM!$B$53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Wealth_KHM!$D$52:$X$52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Wealth_KHM!$D$53:$X$53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-3.1248055429136001</c:v>
                </c:pt>
                <c:pt idx="2">
                  <c:v>-6.2532188597620664</c:v>
                </c:pt>
                <c:pt idx="3">
                  <c:v>-9.0505403872114361</c:v>
                </c:pt>
                <c:pt idx="4">
                  <c:v>-11.458716853475526</c:v>
                </c:pt>
                <c:pt idx="5">
                  <c:v>-13.559310825801896</c:v>
                </c:pt>
                <c:pt idx="6">
                  <c:v>-15.571074916422134</c:v>
                </c:pt>
                <c:pt idx="7">
                  <c:v>-17.220969820284438</c:v>
                </c:pt>
                <c:pt idx="8">
                  <c:v>-18.53826934583649</c:v>
                </c:pt>
                <c:pt idx="9">
                  <c:v>-19.800406201066178</c:v>
                </c:pt>
                <c:pt idx="10">
                  <c:v>-20.60565770473869</c:v>
                </c:pt>
                <c:pt idx="11">
                  <c:v>-21.363859545677542</c:v>
                </c:pt>
                <c:pt idx="12">
                  <c:v>-21.985928185337965</c:v>
                </c:pt>
                <c:pt idx="13">
                  <c:v>-22.556104434233681</c:v>
                </c:pt>
                <c:pt idx="14">
                  <c:v>-22.964205971383713</c:v>
                </c:pt>
                <c:pt idx="15">
                  <c:v>-23.138423026552204</c:v>
                </c:pt>
                <c:pt idx="16">
                  <c:v>-23.208154868588991</c:v>
                </c:pt>
                <c:pt idx="17">
                  <c:v>-23.42976686854994</c:v>
                </c:pt>
                <c:pt idx="18">
                  <c:v>-23.331729462388495</c:v>
                </c:pt>
                <c:pt idx="19">
                  <c:v>-23.379841984904481</c:v>
                </c:pt>
                <c:pt idx="20">
                  <c:v>-23.407782823846258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Wealth_KHM!$D$64:$X$64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3.9202305249512959</c:v>
                </c:pt>
                <c:pt idx="2">
                  <c:v>7.5472514322949769</c:v>
                </c:pt>
                <c:pt idx="3">
                  <c:v>8.4053727299241885</c:v>
                </c:pt>
                <c:pt idx="4">
                  <c:v>13.256607064408321</c:v>
                </c:pt>
                <c:pt idx="5">
                  <c:v>16.66438271739894</c:v>
                </c:pt>
                <c:pt idx="6">
                  <c:v>18.946793915516725</c:v>
                </c:pt>
                <c:pt idx="7">
                  <c:v>22.714937974032811</c:v>
                </c:pt>
                <c:pt idx="8">
                  <c:v>26.120921957790479</c:v>
                </c:pt>
                <c:pt idx="9">
                  <c:v>38.39039686919736</c:v>
                </c:pt>
                <c:pt idx="10">
                  <c:v>47.832569972309159</c:v>
                </c:pt>
                <c:pt idx="11">
                  <c:v>57.266454224950579</c:v>
                </c:pt>
                <c:pt idx="12">
                  <c:v>65.11360017896277</c:v>
                </c:pt>
                <c:pt idx="13">
                  <c:v>76.696407807548567</c:v>
                </c:pt>
                <c:pt idx="14">
                  <c:v>92.45875620747448</c:v>
                </c:pt>
                <c:pt idx="15">
                  <c:v>115.28998165515785</c:v>
                </c:pt>
                <c:pt idx="16">
                  <c:v>135.68577541742494</c:v>
                </c:pt>
                <c:pt idx="17">
                  <c:v>156.81097810838384</c:v>
                </c:pt>
                <c:pt idx="18">
                  <c:v>170.9867009886859</c:v>
                </c:pt>
                <c:pt idx="19">
                  <c:v>168.20905469117213</c:v>
                </c:pt>
                <c:pt idx="20">
                  <c:v>181.00191400513958</c:v>
                </c:pt>
              </c:numCache>
            </c:numRef>
          </c:val>
        </c:ser>
        <c:marker val="1"/>
        <c:axId val="75512832"/>
        <c:axId val="75522816"/>
      </c:lineChart>
      <c:catAx>
        <c:axId val="75512832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5522816"/>
        <c:crosses val="autoZero"/>
        <c:auto val="1"/>
        <c:lblAlgn val="ctr"/>
        <c:lblOffset val="100"/>
      </c:catAx>
      <c:valAx>
        <c:axId val="7552281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5512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Wealth_KHM!$B$40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Wealth_KHM!$D$38:$X$38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Wealth_KHM!$D$40:$X$40</c:f>
              <c:numCache>
                <c:formatCode>_(* #,##0_);_(* \(#,##0\);_(* "-"??_);_(@_)</c:formatCode>
                <c:ptCount val="21"/>
                <c:pt idx="0">
                  <c:v>422.22017184872453</c:v>
                </c:pt>
                <c:pt idx="1">
                  <c:v>410.93751863742995</c:v>
                </c:pt>
                <c:pt idx="2">
                  <c:v>400.90683487056464</c:v>
                </c:pt>
                <c:pt idx="3">
                  <c:v>398.66060579234022</c:v>
                </c:pt>
                <c:pt idx="4">
                  <c:v>394.69167187931328</c:v>
                </c:pt>
                <c:pt idx="5">
                  <c:v>404.1485066128688</c:v>
                </c:pt>
                <c:pt idx="6">
                  <c:v>410.34893515413103</c:v>
                </c:pt>
                <c:pt idx="7">
                  <c:v>421.41862630706743</c:v>
                </c:pt>
                <c:pt idx="8">
                  <c:v>429.71646983198235</c:v>
                </c:pt>
                <c:pt idx="9">
                  <c:v>449.79477082334364</c:v>
                </c:pt>
                <c:pt idx="10">
                  <c:v>479.03807469073115</c:v>
                </c:pt>
                <c:pt idx="11">
                  <c:v>504.13585672135025</c:v>
                </c:pt>
                <c:pt idx="12">
                  <c:v>541.7650741678425</c:v>
                </c:pt>
                <c:pt idx="13">
                  <c:v>581.74278927522914</c:v>
                </c:pt>
                <c:pt idx="14">
                  <c:v>626.66844880862732</c:v>
                </c:pt>
                <c:pt idx="15">
                  <c:v>683.21413832459871</c:v>
                </c:pt>
                <c:pt idx="16">
                  <c:v>750.81495323490969</c:v>
                </c:pt>
                <c:pt idx="17">
                  <c:v>824.38464725597055</c:v>
                </c:pt>
                <c:pt idx="18">
                  <c:v>910.74153162051664</c:v>
                </c:pt>
                <c:pt idx="19">
                  <c:v>1015.0801292432552</c:v>
                </c:pt>
                <c:pt idx="20">
                  <c:v>1096.1399773629439</c:v>
                </c:pt>
              </c:numCache>
            </c:numRef>
          </c:val>
        </c:ser>
        <c:ser>
          <c:idx val="1"/>
          <c:order val="1"/>
          <c:tx>
            <c:strRef>
              <c:f>Wealth_KHM!$B$41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Wealth_KHM!$D$38:$X$38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Wealth_KHM!$D$41:$X$41</c:f>
              <c:numCache>
                <c:formatCode>General</c:formatCode>
                <c:ptCount val="21"/>
                <c:pt idx="0">
                  <c:v>2081.5941696739192</c:v>
                </c:pt>
                <c:pt idx="1">
                  <c:v>2115.7015318471358</c:v>
                </c:pt>
                <c:pt idx="2">
                  <c:v>2139.8818363534851</c:v>
                </c:pt>
                <c:pt idx="3">
                  <c:v>2164.7076286961637</c:v>
                </c:pt>
                <c:pt idx="4">
                  <c:v>2201.1797188054456</c:v>
                </c:pt>
                <c:pt idx="5">
                  <c:v>2245.3848508461833</c:v>
                </c:pt>
                <c:pt idx="6">
                  <c:v>2271.1713785227362</c:v>
                </c:pt>
                <c:pt idx="7">
                  <c:v>2315.8467206037535</c:v>
                </c:pt>
                <c:pt idx="8">
                  <c:v>2366.9516933102877</c:v>
                </c:pt>
                <c:pt idx="9">
                  <c:v>2406.1130378285984</c:v>
                </c:pt>
                <c:pt idx="10">
                  <c:v>2440.5828659962754</c:v>
                </c:pt>
                <c:pt idx="11">
                  <c:v>2483.613905966075</c:v>
                </c:pt>
                <c:pt idx="12">
                  <c:v>2521.0040375466597</c:v>
                </c:pt>
                <c:pt idx="13">
                  <c:v>2554.4944075254875</c:v>
                </c:pt>
                <c:pt idx="14">
                  <c:v>2586.6166763361693</c:v>
                </c:pt>
                <c:pt idx="15">
                  <c:v>2631.9611249285931</c:v>
                </c:pt>
                <c:pt idx="16">
                  <c:v>2664.8155813126032</c:v>
                </c:pt>
                <c:pt idx="17">
                  <c:v>2695.1332204045693</c:v>
                </c:pt>
                <c:pt idx="18">
                  <c:v>2722.7761090596514</c:v>
                </c:pt>
                <c:pt idx="19">
                  <c:v>2739.6771738636444</c:v>
                </c:pt>
                <c:pt idx="20">
                  <c:v>2754.9621028890479</c:v>
                </c:pt>
              </c:numCache>
            </c:numRef>
          </c:val>
        </c:ser>
        <c:ser>
          <c:idx val="2"/>
          <c:order val="2"/>
          <c:tx>
            <c:strRef>
              <c:f>Wealth_KHM!$B$42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Wealth_KHM!$D$38:$X$38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Wealth_KHM!$D$42:$X$42</c:f>
              <c:numCache>
                <c:formatCode>_(* #,##0_);_(* \(#,##0\);_(* "-"??_);_(@_)</c:formatCode>
                <c:ptCount val="21"/>
                <c:pt idx="0">
                  <c:v>10333.3606749419</c:v>
                </c:pt>
                <c:pt idx="1">
                  <c:v>9909.399209511972</c:v>
                </c:pt>
                <c:pt idx="2">
                  <c:v>9493.64969605027</c:v>
                </c:pt>
                <c:pt idx="3">
                  <c:v>9111.9730725338995</c:v>
                </c:pt>
                <c:pt idx="4">
                  <c:v>8770.3280886580123</c:v>
                </c:pt>
                <c:pt idx="5">
                  <c:v>8447.0091972708797</c:v>
                </c:pt>
                <c:pt idx="6">
                  <c:v>8156.7685638217572</c:v>
                </c:pt>
                <c:pt idx="7">
                  <c:v>7889.2236341912712</c:v>
                </c:pt>
                <c:pt idx="8">
                  <c:v>7660.7167723736447</c:v>
                </c:pt>
                <c:pt idx="9">
                  <c:v>7439.4544098108399</c:v>
                </c:pt>
                <c:pt idx="10">
                  <c:v>7272.3697329266206</c:v>
                </c:pt>
                <c:pt idx="11">
                  <c:v>7106.9092136268264</c:v>
                </c:pt>
                <c:pt idx="12">
                  <c:v>6952.0338246039992</c:v>
                </c:pt>
                <c:pt idx="13">
                  <c:v>6805.3712165447287</c:v>
                </c:pt>
                <c:pt idx="14">
                  <c:v>6675.9345796318185</c:v>
                </c:pt>
                <c:pt idx="15">
                  <c:v>6551.6798932429128</c:v>
                </c:pt>
                <c:pt idx="16">
                  <c:v>6442.2730233441234</c:v>
                </c:pt>
                <c:pt idx="17">
                  <c:v>6309.9369699386234</c:v>
                </c:pt>
                <c:pt idx="18">
                  <c:v>6208.5224303295417</c:v>
                </c:pt>
                <c:pt idx="19">
                  <c:v>6081.1064791825984</c:v>
                </c:pt>
                <c:pt idx="20">
                  <c:v>5981.1748876414822</c:v>
                </c:pt>
              </c:numCache>
            </c:numRef>
          </c:val>
        </c:ser>
        <c:overlap val="100"/>
        <c:axId val="77997568"/>
        <c:axId val="77999104"/>
      </c:barChart>
      <c:catAx>
        <c:axId val="7799756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7999104"/>
        <c:crosses val="autoZero"/>
        <c:auto val="1"/>
        <c:lblAlgn val="ctr"/>
        <c:lblOffset val="100"/>
      </c:catAx>
      <c:valAx>
        <c:axId val="7799910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7997568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Wealth_KHM!$B$67:$B$69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Wealth_KHM!$C$67:$C$69</c:f>
              <c:numCache>
                <c:formatCode>_(* #,##0_);_(* \(#,##0\);_(* "-"??_);_(@_)</c:formatCode>
                <c:ptCount val="3"/>
                <c:pt idx="0">
                  <c:v>5.6012389046688034</c:v>
                </c:pt>
                <c:pt idx="1">
                  <c:v>23.244848805014307</c:v>
                </c:pt>
                <c:pt idx="2">
                  <c:v>71.153912290316882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Wealth_KHM!$B$72:$B$75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Wealth_KHM!$C$72:$C$75</c:f>
              <c:numCache>
                <c:formatCode>_(* #,##0_);_(* \(#,##0\);_(* "-"??_);_(@_)</c:formatCode>
                <c:ptCount val="4"/>
                <c:pt idx="0">
                  <c:v>20.69199046762991</c:v>
                </c:pt>
                <c:pt idx="1">
                  <c:v>79.308009532370107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122363027980.33882</v>
      </c>
      <c r="E7" s="13">
        <f t="shared" ref="E7:X7" si="0">+E8+E9+E10</f>
        <v>122721636094.29263</v>
      </c>
      <c r="F7" s="13">
        <f t="shared" si="0"/>
        <v>122820529539.00171</v>
      </c>
      <c r="G7" s="13">
        <f t="shared" si="0"/>
        <v>123049212441.28149</v>
      </c>
      <c r="H7" s="13">
        <f t="shared" si="0"/>
        <v>123460443012.38525</v>
      </c>
      <c r="I7" s="13">
        <f t="shared" si="0"/>
        <v>123939869288.19388</v>
      </c>
      <c r="J7" s="13">
        <f t="shared" si="0"/>
        <v>124194413210.23611</v>
      </c>
      <c r="K7" s="13">
        <f t="shared" si="0"/>
        <v>124661329390.74812</v>
      </c>
      <c r="L7" s="13">
        <f t="shared" si="0"/>
        <v>125343554382.36551</v>
      </c>
      <c r="M7" s="13">
        <f t="shared" si="0"/>
        <v>125854770038.44748</v>
      </c>
      <c r="N7" s="13">
        <f t="shared" si="0"/>
        <v>126859188122.94446</v>
      </c>
      <c r="O7" s="13">
        <f t="shared" si="0"/>
        <v>127734624774.04404</v>
      </c>
      <c r="P7" s="13">
        <f t="shared" si="0"/>
        <v>128642367003.26305</v>
      </c>
      <c r="Q7" s="13">
        <f t="shared" si="0"/>
        <v>129481207990.44972</v>
      </c>
      <c r="R7" s="13">
        <f t="shared" si="0"/>
        <v>130477979105.2542</v>
      </c>
      <c r="S7" s="13">
        <f t="shared" si="0"/>
        <v>131797247900.1783</v>
      </c>
      <c r="T7" s="13">
        <f t="shared" si="0"/>
        <v>133238280971.65067</v>
      </c>
      <c r="U7" s="13">
        <f t="shared" si="0"/>
        <v>134367242017.93881</v>
      </c>
      <c r="V7" s="13">
        <f t="shared" si="0"/>
        <v>136043016135.30193</v>
      </c>
      <c r="W7" s="13">
        <f t="shared" si="0"/>
        <v>137484749870.05573</v>
      </c>
      <c r="X7" s="13">
        <f t="shared" si="0"/>
        <v>139011239002.70477</v>
      </c>
    </row>
    <row r="8" spans="1:24" s="22" customFormat="1" ht="15.75">
      <c r="A8" s="19">
        <v>1</v>
      </c>
      <c r="B8" s="20" t="s">
        <v>5</v>
      </c>
      <c r="C8" s="20"/>
      <c r="D8" s="21">
        <v>4024572278.2096682</v>
      </c>
      <c r="E8" s="21">
        <v>4055224305.7933717</v>
      </c>
      <c r="F8" s="21">
        <v>4091556934.5144396</v>
      </c>
      <c r="G8" s="21">
        <v>4201579404.3302579</v>
      </c>
      <c r="H8" s="21">
        <v>4287168173.6784606</v>
      </c>
      <c r="I8" s="21">
        <v>4514028836.9611731</v>
      </c>
      <c r="J8" s="21">
        <v>4702130178.3823948</v>
      </c>
      <c r="K8" s="21">
        <v>4943740710.4913282</v>
      </c>
      <c r="L8" s="21">
        <v>5150636611.1142788</v>
      </c>
      <c r="M8" s="21">
        <v>5498477493.5796738</v>
      </c>
      <c r="N8" s="21">
        <v>5962562484.7337217</v>
      </c>
      <c r="O8" s="21">
        <v>6379175824.0212431</v>
      </c>
      <c r="P8" s="21">
        <v>6959092649.5324049</v>
      </c>
      <c r="Q8" s="21">
        <v>7576717565.5375481</v>
      </c>
      <c r="R8" s="21">
        <v>8268239073.5115271</v>
      </c>
      <c r="S8" s="21">
        <v>9126083410.5170631</v>
      </c>
      <c r="T8" s="21">
        <v>10147927813.388466</v>
      </c>
      <c r="U8" s="21">
        <v>11269220240.984562</v>
      </c>
      <c r="V8" s="21">
        <v>12588855967.605143</v>
      </c>
      <c r="W8" s="21">
        <v>14188691583.789684</v>
      </c>
      <c r="X8" s="21">
        <v>15497506515.651531</v>
      </c>
    </row>
    <row r="9" spans="1:24" s="22" customFormat="1" ht="15.75">
      <c r="A9" s="19">
        <v>2</v>
      </c>
      <c r="B9" s="20" t="s">
        <v>38</v>
      </c>
      <c r="C9" s="20"/>
      <c r="D9" s="21">
        <v>19841605750.551579</v>
      </c>
      <c r="E9" s="21">
        <v>20878220864.813736</v>
      </c>
      <c r="F9" s="21">
        <v>21839109750.773762</v>
      </c>
      <c r="G9" s="21">
        <v>22814371063.952129</v>
      </c>
      <c r="H9" s="21">
        <v>23909365987.06535</v>
      </c>
      <c r="I9" s="21">
        <v>25079226573.771271</v>
      </c>
      <c r="J9" s="21">
        <v>26025030320.156281</v>
      </c>
      <c r="K9" s="21">
        <v>27167630942.739388</v>
      </c>
      <c r="L9" s="21">
        <v>28370585965.833851</v>
      </c>
      <c r="M9" s="21">
        <v>29413321905.214447</v>
      </c>
      <c r="N9" s="21">
        <v>30377810463.329472</v>
      </c>
      <c r="O9" s="21">
        <v>31426865544.10043</v>
      </c>
      <c r="P9" s="21">
        <v>32382856525.183186</v>
      </c>
      <c r="Q9" s="21">
        <v>33270171982.155624</v>
      </c>
      <c r="R9" s="21">
        <v>34127719549.529049</v>
      </c>
      <c r="S9" s="21">
        <v>35156615491.356926</v>
      </c>
      <c r="T9" s="21">
        <v>36017338278.413719</v>
      </c>
      <c r="U9" s="21">
        <v>36842085718.879951</v>
      </c>
      <c r="V9" s="21">
        <v>37635964847.236732</v>
      </c>
      <c r="W9" s="21">
        <v>38294941787.580154</v>
      </c>
      <c r="X9" s="21">
        <v>38950356725.981606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98496849951.577576</v>
      </c>
      <c r="E10" s="21">
        <f t="shared" ref="E10:X10" si="1">+E13+E16+E19+E23</f>
        <v>97788190923.685516</v>
      </c>
      <c r="F10" s="21">
        <f t="shared" si="1"/>
        <v>96889862853.713516</v>
      </c>
      <c r="G10" s="21">
        <f t="shared" si="1"/>
        <v>96033261972.9991</v>
      </c>
      <c r="H10" s="21">
        <f t="shared" si="1"/>
        <v>95263908851.641449</v>
      </c>
      <c r="I10" s="21">
        <f t="shared" si="1"/>
        <v>94346613877.461426</v>
      </c>
      <c r="J10" s="21">
        <f t="shared" si="1"/>
        <v>93467252711.697433</v>
      </c>
      <c r="K10" s="21">
        <f t="shared" si="1"/>
        <v>92549957737.51741</v>
      </c>
      <c r="L10" s="21">
        <f t="shared" si="1"/>
        <v>91822331805.417374</v>
      </c>
      <c r="M10" s="21">
        <f t="shared" si="1"/>
        <v>90942970639.653366</v>
      </c>
      <c r="N10" s="21">
        <f t="shared" si="1"/>
        <v>90518815174.881271</v>
      </c>
      <c r="O10" s="21">
        <f t="shared" si="1"/>
        <v>89928583405.922363</v>
      </c>
      <c r="P10" s="21">
        <f t="shared" si="1"/>
        <v>89300417828.547455</v>
      </c>
      <c r="Q10" s="21">
        <f t="shared" si="1"/>
        <v>88634318442.756546</v>
      </c>
      <c r="R10" s="21">
        <f t="shared" si="1"/>
        <v>88082020482.213623</v>
      </c>
      <c r="S10" s="21">
        <f t="shared" si="1"/>
        <v>87514548998.304306</v>
      </c>
      <c r="T10" s="21">
        <f t="shared" si="1"/>
        <v>87073014879.84848</v>
      </c>
      <c r="U10" s="21">
        <f t="shared" si="1"/>
        <v>86255936058.074295</v>
      </c>
      <c r="V10" s="21">
        <f t="shared" si="1"/>
        <v>85818195320.460052</v>
      </c>
      <c r="W10" s="21">
        <f t="shared" si="1"/>
        <v>85001116498.685883</v>
      </c>
      <c r="X10" s="21">
        <f t="shared" si="1"/>
        <v>84563375761.07164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98496849951.577576</v>
      </c>
      <c r="E11" s="38">
        <f t="shared" ref="E11:X11" si="2">+E13+E16</f>
        <v>97788190923.685516</v>
      </c>
      <c r="F11" s="38">
        <f t="shared" si="2"/>
        <v>96889862853.713516</v>
      </c>
      <c r="G11" s="38">
        <f t="shared" si="2"/>
        <v>96033261972.9991</v>
      </c>
      <c r="H11" s="38">
        <f t="shared" si="2"/>
        <v>95263908851.641449</v>
      </c>
      <c r="I11" s="38">
        <f t="shared" si="2"/>
        <v>94346613877.461426</v>
      </c>
      <c r="J11" s="38">
        <f t="shared" si="2"/>
        <v>93467252711.697433</v>
      </c>
      <c r="K11" s="38">
        <f t="shared" si="2"/>
        <v>92549957737.51741</v>
      </c>
      <c r="L11" s="38">
        <f t="shared" si="2"/>
        <v>91822331805.417374</v>
      </c>
      <c r="M11" s="38">
        <f t="shared" si="2"/>
        <v>90942970639.653366</v>
      </c>
      <c r="N11" s="38">
        <f t="shared" si="2"/>
        <v>90518815174.881271</v>
      </c>
      <c r="O11" s="38">
        <f t="shared" si="2"/>
        <v>89928583405.922363</v>
      </c>
      <c r="P11" s="38">
        <f t="shared" si="2"/>
        <v>89300417828.547455</v>
      </c>
      <c r="Q11" s="38">
        <f t="shared" si="2"/>
        <v>88634318442.756546</v>
      </c>
      <c r="R11" s="38">
        <f t="shared" si="2"/>
        <v>88082020482.213623</v>
      </c>
      <c r="S11" s="38">
        <f t="shared" si="2"/>
        <v>87514548998.304306</v>
      </c>
      <c r="T11" s="38">
        <f t="shared" si="2"/>
        <v>87073014879.84848</v>
      </c>
      <c r="U11" s="38">
        <f t="shared" si="2"/>
        <v>86255936058.074295</v>
      </c>
      <c r="V11" s="38">
        <f t="shared" si="2"/>
        <v>85818195320.460052</v>
      </c>
      <c r="W11" s="38">
        <f t="shared" si="2"/>
        <v>85001116498.685883</v>
      </c>
      <c r="X11" s="38">
        <f t="shared" si="2"/>
        <v>84563375761.07164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16899511649.325802</v>
      </c>
      <c r="E13" s="13">
        <f t="shared" ref="E13:X13" si="4">+E14+E15</f>
        <v>17108147595.613777</v>
      </c>
      <c r="F13" s="13">
        <f t="shared" si="4"/>
        <v>17127114499.821774</v>
      </c>
      <c r="G13" s="13">
        <f t="shared" si="4"/>
        <v>17187808593.287365</v>
      </c>
      <c r="H13" s="13">
        <f t="shared" si="4"/>
        <v>17335750446.109745</v>
      </c>
      <c r="I13" s="13">
        <f t="shared" si="4"/>
        <v>17335750446.109745</v>
      </c>
      <c r="J13" s="13">
        <f t="shared" si="4"/>
        <v>17373684254.525742</v>
      </c>
      <c r="K13" s="13">
        <f t="shared" si="4"/>
        <v>17373684254.525742</v>
      </c>
      <c r="L13" s="13">
        <f t="shared" si="4"/>
        <v>17563353296.605717</v>
      </c>
      <c r="M13" s="13">
        <f t="shared" si="4"/>
        <v>17601287105.021709</v>
      </c>
      <c r="N13" s="13">
        <f t="shared" si="4"/>
        <v>18094426614.429646</v>
      </c>
      <c r="O13" s="13">
        <f t="shared" si="4"/>
        <v>18549632315.421589</v>
      </c>
      <c r="P13" s="13">
        <f t="shared" si="4"/>
        <v>18966904207.997532</v>
      </c>
      <c r="Q13" s="13">
        <f t="shared" si="4"/>
        <v>19346242292.157486</v>
      </c>
      <c r="R13" s="13">
        <f t="shared" si="4"/>
        <v>19839381801.565418</v>
      </c>
      <c r="S13" s="13">
        <f t="shared" si="4"/>
        <v>20317347787.60696</v>
      </c>
      <c r="T13" s="13">
        <f t="shared" si="4"/>
        <v>20692892490.925308</v>
      </c>
      <c r="U13" s="13">
        <f t="shared" si="4"/>
        <v>20692892490.925308</v>
      </c>
      <c r="V13" s="13">
        <f t="shared" si="4"/>
        <v>21072230575.085262</v>
      </c>
      <c r="W13" s="13">
        <f t="shared" si="4"/>
        <v>21072230575.085262</v>
      </c>
      <c r="X13" s="13">
        <f t="shared" si="4"/>
        <v>21451568659.245213</v>
      </c>
    </row>
    <row r="14" spans="1:24" ht="15.75">
      <c r="A14" s="8" t="s">
        <v>43</v>
      </c>
      <c r="B14" s="2" t="s">
        <v>27</v>
      </c>
      <c r="C14" s="10"/>
      <c r="D14" s="11">
        <v>14433814102.286123</v>
      </c>
      <c r="E14" s="11">
        <v>14452781006.494122</v>
      </c>
      <c r="F14" s="11">
        <v>14471747910.702118</v>
      </c>
      <c r="G14" s="11">
        <v>14532442004.167711</v>
      </c>
      <c r="H14" s="11">
        <v>14490714814.910116</v>
      </c>
      <c r="I14" s="11">
        <v>14490714814.910116</v>
      </c>
      <c r="J14" s="11">
        <v>14528648623.326111</v>
      </c>
      <c r="K14" s="11">
        <v>14528648623.326111</v>
      </c>
      <c r="L14" s="11">
        <v>14528648623.326111</v>
      </c>
      <c r="M14" s="11">
        <v>14566582431.742105</v>
      </c>
      <c r="N14" s="11">
        <v>14566582431.742105</v>
      </c>
      <c r="O14" s="11">
        <v>14566582431.742105</v>
      </c>
      <c r="P14" s="11">
        <v>14604516240.1581</v>
      </c>
      <c r="Q14" s="11">
        <v>14604516240.1581</v>
      </c>
      <c r="R14" s="11">
        <v>14604516240.1581</v>
      </c>
      <c r="S14" s="11">
        <v>14627276525.207699</v>
      </c>
      <c r="T14" s="11">
        <v>15002821228.526049</v>
      </c>
      <c r="U14" s="11">
        <v>15002821228.526049</v>
      </c>
      <c r="V14" s="11">
        <v>15382159312.686001</v>
      </c>
      <c r="W14" s="11">
        <v>15382159312.686001</v>
      </c>
      <c r="X14" s="11">
        <v>15761497396.845951</v>
      </c>
    </row>
    <row r="15" spans="1:24" ht="15.75">
      <c r="A15" s="8" t="s">
        <v>47</v>
      </c>
      <c r="B15" s="2" t="s">
        <v>6</v>
      </c>
      <c r="C15" s="10"/>
      <c r="D15" s="11">
        <v>2465697547.0396795</v>
      </c>
      <c r="E15" s="11">
        <v>2655366589.1196547</v>
      </c>
      <c r="F15" s="11">
        <v>2655366589.1196547</v>
      </c>
      <c r="G15" s="11">
        <v>2655366589.1196547</v>
      </c>
      <c r="H15" s="11">
        <v>2845035631.1996303</v>
      </c>
      <c r="I15" s="11">
        <v>2845035631.1996303</v>
      </c>
      <c r="J15" s="11">
        <v>2845035631.1996303</v>
      </c>
      <c r="K15" s="11">
        <v>2845035631.1996303</v>
      </c>
      <c r="L15" s="11">
        <v>3034704673.2796054</v>
      </c>
      <c r="M15" s="11">
        <v>3034704673.2796054</v>
      </c>
      <c r="N15" s="11">
        <v>3527844182.6875415</v>
      </c>
      <c r="O15" s="11">
        <v>3983049883.679482</v>
      </c>
      <c r="P15" s="11">
        <v>4362387967.8394327</v>
      </c>
      <c r="Q15" s="11">
        <v>4741726051.9993839</v>
      </c>
      <c r="R15" s="11">
        <v>5234865561.4073191</v>
      </c>
      <c r="S15" s="11">
        <v>5690071262.3992605</v>
      </c>
      <c r="T15" s="11">
        <v>5690071262.3992605</v>
      </c>
      <c r="U15" s="11">
        <v>5690071262.3992605</v>
      </c>
      <c r="V15" s="11">
        <v>5690071262.3992605</v>
      </c>
      <c r="W15" s="11">
        <v>5690071262.3992605</v>
      </c>
      <c r="X15" s="11">
        <v>5690071262.3992605</v>
      </c>
    </row>
    <row r="16" spans="1:24" ht="15.75">
      <c r="A16" s="15" t="s">
        <v>44</v>
      </c>
      <c r="B16" s="10" t="s">
        <v>11</v>
      </c>
      <c r="C16" s="10"/>
      <c r="D16" s="13">
        <f>+D17+D18</f>
        <v>81597338302.25177</v>
      </c>
      <c r="E16" s="13">
        <f t="shared" ref="E16:X16" si="5">+E17+E18</f>
        <v>80680043328.071747</v>
      </c>
      <c r="F16" s="13">
        <f t="shared" si="5"/>
        <v>79762748353.891739</v>
      </c>
      <c r="G16" s="13">
        <f t="shared" si="5"/>
        <v>78845453379.711731</v>
      </c>
      <c r="H16" s="13">
        <f t="shared" si="5"/>
        <v>77928158405.531708</v>
      </c>
      <c r="I16" s="13">
        <f t="shared" si="5"/>
        <v>77010863431.351685</v>
      </c>
      <c r="J16" s="13">
        <f t="shared" si="5"/>
        <v>76093568457.171692</v>
      </c>
      <c r="K16" s="13">
        <f t="shared" si="5"/>
        <v>75176273482.991669</v>
      </c>
      <c r="L16" s="13">
        <f t="shared" si="5"/>
        <v>74258978508.811661</v>
      </c>
      <c r="M16" s="13">
        <f t="shared" si="5"/>
        <v>73341683534.631653</v>
      </c>
      <c r="N16" s="13">
        <f t="shared" si="5"/>
        <v>72424388560.45163</v>
      </c>
      <c r="O16" s="13">
        <f t="shared" si="5"/>
        <v>71378951090.500778</v>
      </c>
      <c r="P16" s="13">
        <f t="shared" si="5"/>
        <v>70333513620.549927</v>
      </c>
      <c r="Q16" s="13">
        <f t="shared" si="5"/>
        <v>69288076150.59906</v>
      </c>
      <c r="R16" s="13">
        <f t="shared" si="5"/>
        <v>68242638680.648209</v>
      </c>
      <c r="S16" s="13">
        <f t="shared" si="5"/>
        <v>67197201210.697342</v>
      </c>
      <c r="T16" s="13">
        <f t="shared" si="5"/>
        <v>66380122388.923172</v>
      </c>
      <c r="U16" s="13">
        <f t="shared" si="5"/>
        <v>65563043567.148987</v>
      </c>
      <c r="V16" s="13">
        <f t="shared" si="5"/>
        <v>64745964745.374794</v>
      </c>
      <c r="W16" s="13">
        <f t="shared" si="5"/>
        <v>63928885923.600624</v>
      </c>
      <c r="X16" s="13">
        <f t="shared" si="5"/>
        <v>63111807101.826431</v>
      </c>
    </row>
    <row r="17" spans="1:24">
      <c r="A17" s="8" t="s">
        <v>45</v>
      </c>
      <c r="B17" s="2" t="s">
        <v>7</v>
      </c>
      <c r="C17" s="2"/>
      <c r="D17" s="14">
        <v>24508763494.148769</v>
      </c>
      <c r="E17" s="14">
        <v>24216574448.985027</v>
      </c>
      <c r="F17" s="14">
        <v>23924385403.821285</v>
      </c>
      <c r="G17" s="14">
        <v>23632196358.657543</v>
      </c>
      <c r="H17" s="14">
        <v>23340007313.493801</v>
      </c>
      <c r="I17" s="14">
        <v>23047818268.330055</v>
      </c>
      <c r="J17" s="14">
        <v>22755629223.166317</v>
      </c>
      <c r="K17" s="14">
        <v>22463440178.002575</v>
      </c>
      <c r="L17" s="14">
        <v>22171251132.838833</v>
      </c>
      <c r="M17" s="14">
        <v>21879062087.675087</v>
      </c>
      <c r="N17" s="14">
        <v>21586873042.511345</v>
      </c>
      <c r="O17" s="14">
        <v>21259642384.621738</v>
      </c>
      <c r="P17" s="14">
        <v>20932411726.732128</v>
      </c>
      <c r="Q17" s="14">
        <v>20605181068.842518</v>
      </c>
      <c r="R17" s="14">
        <v>20277950410.952908</v>
      </c>
      <c r="S17" s="14">
        <v>19950719753.063297</v>
      </c>
      <c r="T17" s="14">
        <v>19694019579.712215</v>
      </c>
      <c r="U17" s="14">
        <v>19437319406.36113</v>
      </c>
      <c r="V17" s="14">
        <v>19180619233.01004</v>
      </c>
      <c r="W17" s="14">
        <v>18923919059.658958</v>
      </c>
      <c r="X17" s="14">
        <v>18667218886.307873</v>
      </c>
    </row>
    <row r="18" spans="1:24">
      <c r="A18" s="8" t="s">
        <v>46</v>
      </c>
      <c r="B18" s="2" t="s">
        <v>62</v>
      </c>
      <c r="C18" s="2"/>
      <c r="D18" s="14">
        <v>57088574808.102997</v>
      </c>
      <c r="E18" s="14">
        <v>56463468879.086723</v>
      </c>
      <c r="F18" s="14">
        <v>55838362950.07045</v>
      </c>
      <c r="G18" s="14">
        <v>55213257021.054184</v>
      </c>
      <c r="H18" s="14">
        <v>54588151092.03791</v>
      </c>
      <c r="I18" s="14">
        <v>53963045163.021637</v>
      </c>
      <c r="J18" s="14">
        <v>53337939234.005371</v>
      </c>
      <c r="K18" s="14">
        <v>52712833304.989098</v>
      </c>
      <c r="L18" s="14">
        <v>52087727375.972832</v>
      </c>
      <c r="M18" s="14">
        <v>51462621446.956558</v>
      </c>
      <c r="N18" s="14">
        <v>50837515517.940285</v>
      </c>
      <c r="O18" s="14">
        <v>50119308705.879036</v>
      </c>
      <c r="P18" s="14">
        <v>49401101893.817795</v>
      </c>
      <c r="Q18" s="14">
        <v>48682895081.756546</v>
      </c>
      <c r="R18" s="14">
        <v>47964688269.695297</v>
      </c>
      <c r="S18" s="14">
        <v>47246481457.634048</v>
      </c>
      <c r="T18" s="14">
        <v>46686102809.210953</v>
      </c>
      <c r="U18" s="14">
        <v>46125724160.787857</v>
      </c>
      <c r="V18" s="14">
        <v>45565345512.364754</v>
      </c>
      <c r="W18" s="14">
        <v>45004966863.941666</v>
      </c>
      <c r="X18" s="14">
        <v>44444588215.518562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2085884520.2443891</v>
      </c>
      <c r="E35" s="11">
        <v>2244133539.1145568</v>
      </c>
      <c r="F35" s="11">
        <v>2401894689.843214</v>
      </c>
      <c r="G35" s="11">
        <v>2500170163.6205812</v>
      </c>
      <c r="H35" s="11">
        <v>2692065436.1781092</v>
      </c>
      <c r="I35" s="11">
        <v>2851485360.1126552</v>
      </c>
      <c r="J35" s="11">
        <v>2982658874.4822168</v>
      </c>
      <c r="K35" s="11">
        <v>3150278126.8702798</v>
      </c>
      <c r="L35" s="11">
        <v>3308076589.9787388</v>
      </c>
      <c r="M35" s="11">
        <v>3702060503.8531408</v>
      </c>
      <c r="N35" s="11">
        <v>4026637602.851325</v>
      </c>
      <c r="O35" s="11">
        <v>4354743581.5177517</v>
      </c>
      <c r="P35" s="11">
        <v>4641239389.0021114</v>
      </c>
      <c r="Q35" s="11">
        <v>5036018513.9823933</v>
      </c>
      <c r="R35" s="11">
        <v>5556769455.1084356</v>
      </c>
      <c r="S35" s="11">
        <v>6293046162.1138668</v>
      </c>
      <c r="T35" s="11">
        <v>6970875649.4204149</v>
      </c>
      <c r="U35" s="11">
        <v>7682225734.0546703</v>
      </c>
      <c r="V35" s="11">
        <v>8196880595.7149754</v>
      </c>
      <c r="W35" s="11">
        <v>8203987041.955658</v>
      </c>
      <c r="X35" s="11">
        <v>8693899116.8448257</v>
      </c>
    </row>
    <row r="36" spans="1:24" ht="15.75">
      <c r="A36" s="25">
        <v>5</v>
      </c>
      <c r="B36" s="9" t="s">
        <v>9</v>
      </c>
      <c r="C36" s="10"/>
      <c r="D36" s="11">
        <v>9531927.9999999981</v>
      </c>
      <c r="E36" s="11">
        <v>9868226.0000000019</v>
      </c>
      <c r="F36" s="11">
        <v>10205755</v>
      </c>
      <c r="G36" s="11">
        <v>10539239</v>
      </c>
      <c r="H36" s="11">
        <v>10862069</v>
      </c>
      <c r="I36" s="11">
        <v>11169233.000000002</v>
      </c>
      <c r="J36" s="11">
        <v>11458857.999999998</v>
      </c>
      <c r="K36" s="11">
        <v>11731187.000000002</v>
      </c>
      <c r="L36" s="11">
        <v>11986128</v>
      </c>
      <c r="M36" s="11">
        <v>12224414</v>
      </c>
      <c r="N36" s="11">
        <v>12446949</v>
      </c>
      <c r="O36" s="11">
        <v>12653684.000000002</v>
      </c>
      <c r="P36" s="11">
        <v>12845222.000000004</v>
      </c>
      <c r="Q36" s="11">
        <v>13024170.999999996</v>
      </c>
      <c r="R36" s="11">
        <v>13193961.000000002</v>
      </c>
      <c r="S36" s="11">
        <v>13357574</v>
      </c>
      <c r="T36" s="11">
        <v>13515884.000000002</v>
      </c>
      <c r="U36" s="11">
        <v>13669857.000000002</v>
      </c>
      <c r="V36" s="11">
        <v>13822643.999999998</v>
      </c>
      <c r="W36" s="11">
        <v>13977903</v>
      </c>
      <c r="X36" s="11">
        <v>14138255.000000004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12837.175016464544</v>
      </c>
      <c r="E39" s="11">
        <f t="shared" si="8"/>
        <v>12436.03825999654</v>
      </c>
      <c r="F39" s="11">
        <f t="shared" si="8"/>
        <v>12034.438367274319</v>
      </c>
      <c r="G39" s="11">
        <f t="shared" si="8"/>
        <v>11675.341307022403</v>
      </c>
      <c r="H39" s="11">
        <f t="shared" si="8"/>
        <v>11366.199479342771</v>
      </c>
      <c r="I39" s="11">
        <f t="shared" si="8"/>
        <v>11096.542554729931</v>
      </c>
      <c r="J39" s="11">
        <f t="shared" si="8"/>
        <v>10838.288877498624</v>
      </c>
      <c r="K39" s="11">
        <f t="shared" si="8"/>
        <v>10626.488981102091</v>
      </c>
      <c r="L39" s="11">
        <f t="shared" si="8"/>
        <v>10457.384935515916</v>
      </c>
      <c r="M39" s="11">
        <f t="shared" si="8"/>
        <v>10295.36221846278</v>
      </c>
      <c r="N39" s="11">
        <f t="shared" si="8"/>
        <v>10191.990673613627</v>
      </c>
      <c r="O39" s="11">
        <f t="shared" si="8"/>
        <v>10094.658976314251</v>
      </c>
      <c r="P39" s="11">
        <f t="shared" si="8"/>
        <v>10014.802936318501</v>
      </c>
      <c r="Q39" s="11">
        <f t="shared" si="8"/>
        <v>9941.608413345446</v>
      </c>
      <c r="R39" s="11">
        <f t="shared" si="8"/>
        <v>9889.2197047766149</v>
      </c>
      <c r="S39" s="11">
        <f t="shared" si="8"/>
        <v>9866.8551564961053</v>
      </c>
      <c r="T39" s="11">
        <f t="shared" si="8"/>
        <v>9857.9035578916373</v>
      </c>
      <c r="U39" s="11">
        <f t="shared" si="8"/>
        <v>9829.4548375991635</v>
      </c>
      <c r="V39" s="11">
        <f t="shared" si="8"/>
        <v>9842.040071009711</v>
      </c>
      <c r="W39" s="11">
        <f t="shared" si="8"/>
        <v>9835.863782289498</v>
      </c>
      <c r="X39" s="11">
        <f t="shared" si="8"/>
        <v>9832.2769678934728</v>
      </c>
    </row>
    <row r="40" spans="1:24" ht="15.75">
      <c r="B40" s="20" t="s">
        <v>5</v>
      </c>
      <c r="C40" s="7"/>
      <c r="D40" s="11">
        <f t="shared" ref="D40:X40" si="9">+D8/D36</f>
        <v>422.22017184872453</v>
      </c>
      <c r="E40" s="11">
        <f t="shared" si="9"/>
        <v>410.93751863742995</v>
      </c>
      <c r="F40" s="11">
        <f t="shared" si="9"/>
        <v>400.90683487056464</v>
      </c>
      <c r="G40" s="11">
        <f t="shared" si="9"/>
        <v>398.66060579234022</v>
      </c>
      <c r="H40" s="11">
        <f t="shared" si="9"/>
        <v>394.69167187931328</v>
      </c>
      <c r="I40" s="11">
        <f t="shared" si="9"/>
        <v>404.1485066128688</v>
      </c>
      <c r="J40" s="11">
        <f t="shared" si="9"/>
        <v>410.34893515413103</v>
      </c>
      <c r="K40" s="11">
        <f t="shared" si="9"/>
        <v>421.41862630706743</v>
      </c>
      <c r="L40" s="11">
        <f t="shared" si="9"/>
        <v>429.71646983198235</v>
      </c>
      <c r="M40" s="11">
        <f t="shared" si="9"/>
        <v>449.79477082334364</v>
      </c>
      <c r="N40" s="11">
        <f t="shared" si="9"/>
        <v>479.03807469073115</v>
      </c>
      <c r="O40" s="11">
        <f t="shared" si="9"/>
        <v>504.13585672135025</v>
      </c>
      <c r="P40" s="11">
        <f t="shared" si="9"/>
        <v>541.7650741678425</v>
      </c>
      <c r="Q40" s="11">
        <f t="shared" si="9"/>
        <v>581.74278927522914</v>
      </c>
      <c r="R40" s="11">
        <f t="shared" si="9"/>
        <v>626.66844880862732</v>
      </c>
      <c r="S40" s="11">
        <f t="shared" si="9"/>
        <v>683.21413832459871</v>
      </c>
      <c r="T40" s="11">
        <f t="shared" si="9"/>
        <v>750.81495323490969</v>
      </c>
      <c r="U40" s="11">
        <f t="shared" si="9"/>
        <v>824.38464725597055</v>
      </c>
      <c r="V40" s="11">
        <f t="shared" si="9"/>
        <v>910.74153162051664</v>
      </c>
      <c r="W40" s="11">
        <f t="shared" si="9"/>
        <v>1015.0801292432552</v>
      </c>
      <c r="X40" s="11">
        <f t="shared" si="9"/>
        <v>1096.1399773629439</v>
      </c>
    </row>
    <row r="41" spans="1:24" ht="15.75">
      <c r="B41" s="20" t="s">
        <v>38</v>
      </c>
      <c r="C41" s="7"/>
      <c r="D41" s="37">
        <f>+D9/D36</f>
        <v>2081.5941696739192</v>
      </c>
      <c r="E41" s="37">
        <f t="shared" ref="E41:X41" si="10">+E9/E36</f>
        <v>2115.7015318471358</v>
      </c>
      <c r="F41" s="37">
        <f t="shared" si="10"/>
        <v>2139.8818363534851</v>
      </c>
      <c r="G41" s="37">
        <f t="shared" si="10"/>
        <v>2164.7076286961637</v>
      </c>
      <c r="H41" s="37">
        <f t="shared" si="10"/>
        <v>2201.1797188054456</v>
      </c>
      <c r="I41" s="37">
        <f t="shared" si="10"/>
        <v>2245.3848508461833</v>
      </c>
      <c r="J41" s="37">
        <f t="shared" si="10"/>
        <v>2271.1713785227362</v>
      </c>
      <c r="K41" s="37">
        <f t="shared" si="10"/>
        <v>2315.8467206037535</v>
      </c>
      <c r="L41" s="37">
        <f t="shared" si="10"/>
        <v>2366.9516933102877</v>
      </c>
      <c r="M41" s="37">
        <f t="shared" si="10"/>
        <v>2406.1130378285984</v>
      </c>
      <c r="N41" s="37">
        <f t="shared" si="10"/>
        <v>2440.5828659962754</v>
      </c>
      <c r="O41" s="37">
        <f t="shared" si="10"/>
        <v>2483.613905966075</v>
      </c>
      <c r="P41" s="37">
        <f t="shared" si="10"/>
        <v>2521.0040375466597</v>
      </c>
      <c r="Q41" s="37">
        <f t="shared" si="10"/>
        <v>2554.4944075254875</v>
      </c>
      <c r="R41" s="37">
        <f t="shared" si="10"/>
        <v>2586.6166763361693</v>
      </c>
      <c r="S41" s="37">
        <f t="shared" si="10"/>
        <v>2631.9611249285931</v>
      </c>
      <c r="T41" s="37">
        <f t="shared" si="10"/>
        <v>2664.8155813126032</v>
      </c>
      <c r="U41" s="37">
        <f t="shared" si="10"/>
        <v>2695.1332204045693</v>
      </c>
      <c r="V41" s="37">
        <f t="shared" si="10"/>
        <v>2722.7761090596514</v>
      </c>
      <c r="W41" s="37">
        <f t="shared" si="10"/>
        <v>2739.6771738636444</v>
      </c>
      <c r="X41" s="37">
        <f t="shared" si="10"/>
        <v>2754.9621028890479</v>
      </c>
    </row>
    <row r="42" spans="1:24" ht="15.75">
      <c r="B42" s="20" t="s">
        <v>10</v>
      </c>
      <c r="C42" s="9"/>
      <c r="D42" s="11">
        <f t="shared" ref="D42:X42" si="11">+D10/D36</f>
        <v>10333.3606749419</v>
      </c>
      <c r="E42" s="11">
        <f t="shared" si="11"/>
        <v>9909.399209511972</v>
      </c>
      <c r="F42" s="11">
        <f t="shared" si="11"/>
        <v>9493.64969605027</v>
      </c>
      <c r="G42" s="11">
        <f t="shared" si="11"/>
        <v>9111.9730725338995</v>
      </c>
      <c r="H42" s="11">
        <f t="shared" si="11"/>
        <v>8770.3280886580123</v>
      </c>
      <c r="I42" s="11">
        <f t="shared" si="11"/>
        <v>8447.0091972708797</v>
      </c>
      <c r="J42" s="11">
        <f t="shared" si="11"/>
        <v>8156.7685638217572</v>
      </c>
      <c r="K42" s="11">
        <f t="shared" si="11"/>
        <v>7889.2236341912712</v>
      </c>
      <c r="L42" s="11">
        <f t="shared" si="11"/>
        <v>7660.7167723736447</v>
      </c>
      <c r="M42" s="11">
        <f t="shared" si="11"/>
        <v>7439.4544098108399</v>
      </c>
      <c r="N42" s="11">
        <f t="shared" si="11"/>
        <v>7272.3697329266206</v>
      </c>
      <c r="O42" s="11">
        <f t="shared" si="11"/>
        <v>7106.9092136268264</v>
      </c>
      <c r="P42" s="11">
        <f t="shared" si="11"/>
        <v>6952.0338246039992</v>
      </c>
      <c r="Q42" s="11">
        <f t="shared" si="11"/>
        <v>6805.3712165447287</v>
      </c>
      <c r="R42" s="11">
        <f t="shared" si="11"/>
        <v>6675.9345796318185</v>
      </c>
      <c r="S42" s="11">
        <f t="shared" si="11"/>
        <v>6551.6798932429128</v>
      </c>
      <c r="T42" s="11">
        <f t="shared" si="11"/>
        <v>6442.2730233441234</v>
      </c>
      <c r="U42" s="11">
        <f t="shared" si="11"/>
        <v>6309.9369699386234</v>
      </c>
      <c r="V42" s="11">
        <f t="shared" si="11"/>
        <v>6208.5224303295417</v>
      </c>
      <c r="W42" s="11">
        <f t="shared" si="11"/>
        <v>6081.1064791825984</v>
      </c>
      <c r="X42" s="11">
        <f t="shared" si="11"/>
        <v>5981.1748876414822</v>
      </c>
    </row>
    <row r="43" spans="1:24" ht="15.75">
      <c r="B43" s="26" t="s">
        <v>32</v>
      </c>
      <c r="C43" s="9"/>
      <c r="D43" s="11">
        <f t="shared" ref="D43:X43" si="12">+D11/D36</f>
        <v>10333.3606749419</v>
      </c>
      <c r="E43" s="11">
        <f t="shared" si="12"/>
        <v>9909.399209511972</v>
      </c>
      <c r="F43" s="11">
        <f t="shared" si="12"/>
        <v>9493.64969605027</v>
      </c>
      <c r="G43" s="11">
        <f t="shared" si="12"/>
        <v>9111.9730725338995</v>
      </c>
      <c r="H43" s="11">
        <f t="shared" si="12"/>
        <v>8770.3280886580123</v>
      </c>
      <c r="I43" s="11">
        <f t="shared" si="12"/>
        <v>8447.0091972708797</v>
      </c>
      <c r="J43" s="11">
        <f t="shared" si="12"/>
        <v>8156.7685638217572</v>
      </c>
      <c r="K43" s="11">
        <f t="shared" si="12"/>
        <v>7889.2236341912712</v>
      </c>
      <c r="L43" s="11">
        <f t="shared" si="12"/>
        <v>7660.7167723736447</v>
      </c>
      <c r="M43" s="11">
        <f t="shared" si="12"/>
        <v>7439.4544098108399</v>
      </c>
      <c r="N43" s="11">
        <f t="shared" si="12"/>
        <v>7272.3697329266206</v>
      </c>
      <c r="O43" s="11">
        <f t="shared" si="12"/>
        <v>7106.9092136268264</v>
      </c>
      <c r="P43" s="11">
        <f t="shared" si="12"/>
        <v>6952.0338246039992</v>
      </c>
      <c r="Q43" s="11">
        <f t="shared" si="12"/>
        <v>6805.3712165447287</v>
      </c>
      <c r="R43" s="11">
        <f t="shared" si="12"/>
        <v>6675.9345796318185</v>
      </c>
      <c r="S43" s="11">
        <f t="shared" si="12"/>
        <v>6551.6798932429128</v>
      </c>
      <c r="T43" s="11">
        <f t="shared" si="12"/>
        <v>6442.2730233441234</v>
      </c>
      <c r="U43" s="11">
        <f t="shared" si="12"/>
        <v>6309.9369699386234</v>
      </c>
      <c r="V43" s="11">
        <f t="shared" si="12"/>
        <v>6208.5224303295417</v>
      </c>
      <c r="W43" s="11">
        <f t="shared" si="12"/>
        <v>6081.1064791825984</v>
      </c>
      <c r="X43" s="11">
        <f t="shared" si="12"/>
        <v>5981.1748876414822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1772.9374004215942</v>
      </c>
      <c r="E45" s="11">
        <f t="shared" si="14"/>
        <v>1733.6598893877961</v>
      </c>
      <c r="F45" s="11">
        <f t="shared" si="14"/>
        <v>1678.1820159137442</v>
      </c>
      <c r="G45" s="11">
        <f t="shared" si="14"/>
        <v>1630.8396263987718</v>
      </c>
      <c r="H45" s="11">
        <f t="shared" si="14"/>
        <v>1595.9897185434695</v>
      </c>
      <c r="I45" s="11">
        <f t="shared" si="14"/>
        <v>1552.0985591499202</v>
      </c>
      <c r="J45" s="11">
        <f t="shared" si="14"/>
        <v>1516.1793831920897</v>
      </c>
      <c r="K45" s="11">
        <f t="shared" si="14"/>
        <v>1480.9826366697366</v>
      </c>
      <c r="L45" s="11">
        <f t="shared" si="14"/>
        <v>1465.3066692267691</v>
      </c>
      <c r="M45" s="11">
        <f t="shared" si="14"/>
        <v>1439.8471047382484</v>
      </c>
      <c r="N45" s="11">
        <f t="shared" si="14"/>
        <v>1453.7238494694279</v>
      </c>
      <c r="O45" s="11">
        <f t="shared" si="14"/>
        <v>1465.9471751800966</v>
      </c>
      <c r="P45" s="11">
        <f t="shared" si="14"/>
        <v>1476.5727060223269</v>
      </c>
      <c r="Q45" s="11">
        <f t="shared" si="14"/>
        <v>1485.4106485669984</v>
      </c>
      <c r="R45" s="11">
        <f t="shared" si="14"/>
        <v>1503.6713994808242</v>
      </c>
      <c r="S45" s="11">
        <f t="shared" si="14"/>
        <v>1521.0357649979674</v>
      </c>
      <c r="T45" s="11">
        <f t="shared" si="14"/>
        <v>1531.0054814709349</v>
      </c>
      <c r="U45" s="11">
        <f t="shared" si="14"/>
        <v>1513.7607138776436</v>
      </c>
      <c r="V45" s="11">
        <f t="shared" si="14"/>
        <v>1524.4717707469906</v>
      </c>
      <c r="W45" s="11">
        <f t="shared" si="14"/>
        <v>1507.5387613639373</v>
      </c>
      <c r="X45" s="11">
        <f t="shared" si="14"/>
        <v>1517.271308180904</v>
      </c>
    </row>
    <row r="46" spans="1:24" ht="15.75">
      <c r="B46" s="10" t="s">
        <v>11</v>
      </c>
      <c r="C46" s="9"/>
      <c r="D46" s="11">
        <f t="shared" ref="D46:X46" si="15">+D16/D36</f>
        <v>8560.4232745203062</v>
      </c>
      <c r="E46" s="11">
        <f t="shared" si="15"/>
        <v>8175.7393201241775</v>
      </c>
      <c r="F46" s="11">
        <f t="shared" si="15"/>
        <v>7815.4676801365249</v>
      </c>
      <c r="G46" s="11">
        <f t="shared" si="15"/>
        <v>7481.1334461351271</v>
      </c>
      <c r="H46" s="11">
        <f t="shared" si="15"/>
        <v>7174.3383701145431</v>
      </c>
      <c r="I46" s="11">
        <f t="shared" si="15"/>
        <v>6894.9106381209585</v>
      </c>
      <c r="J46" s="11">
        <f t="shared" si="15"/>
        <v>6640.5891806296668</v>
      </c>
      <c r="K46" s="11">
        <f t="shared" si="15"/>
        <v>6408.2409975215342</v>
      </c>
      <c r="L46" s="11">
        <f t="shared" si="15"/>
        <v>6195.4101031468763</v>
      </c>
      <c r="M46" s="11">
        <f t="shared" si="15"/>
        <v>5999.6073050725909</v>
      </c>
      <c r="N46" s="11">
        <f t="shared" si="15"/>
        <v>5818.6458834571931</v>
      </c>
      <c r="O46" s="11">
        <f t="shared" si="15"/>
        <v>5640.9620384467298</v>
      </c>
      <c r="P46" s="11">
        <f t="shared" si="15"/>
        <v>5475.4611185816721</v>
      </c>
      <c r="Q46" s="11">
        <f t="shared" si="15"/>
        <v>5319.9605679777296</v>
      </c>
      <c r="R46" s="11">
        <f t="shared" si="15"/>
        <v>5172.2631801509951</v>
      </c>
      <c r="S46" s="11">
        <f t="shared" si="15"/>
        <v>5030.644128244945</v>
      </c>
      <c r="T46" s="11">
        <f t="shared" si="15"/>
        <v>4911.2675418731887</v>
      </c>
      <c r="U46" s="11">
        <f t="shared" si="15"/>
        <v>4796.1762560609795</v>
      </c>
      <c r="V46" s="11">
        <f t="shared" si="15"/>
        <v>4684.0506595825518</v>
      </c>
      <c r="W46" s="11">
        <f t="shared" si="15"/>
        <v>4573.5677178186615</v>
      </c>
      <c r="X46" s="11">
        <f t="shared" si="15"/>
        <v>4463.9035794605779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218.83133404326904</v>
      </c>
      <c r="E50" s="11">
        <f t="shared" ref="E50:X50" si="18">+E35/E36</f>
        <v>227.41002679859139</v>
      </c>
      <c r="F50" s="11">
        <f t="shared" si="18"/>
        <v>235.34708503615988</v>
      </c>
      <c r="G50" s="11">
        <f t="shared" si="18"/>
        <v>237.22492331947129</v>
      </c>
      <c r="H50" s="11">
        <f t="shared" si="18"/>
        <v>247.840944131188</v>
      </c>
      <c r="I50" s="11">
        <f t="shared" si="18"/>
        <v>255.2982250538291</v>
      </c>
      <c r="J50" s="11">
        <f t="shared" si="18"/>
        <v>260.2928559270232</v>
      </c>
      <c r="K50" s="11">
        <f t="shared" si="18"/>
        <v>268.53873583894614</v>
      </c>
      <c r="L50" s="11">
        <f t="shared" si="18"/>
        <v>275.99209602790313</v>
      </c>
      <c r="M50" s="11">
        <f t="shared" si="18"/>
        <v>302.84155165663901</v>
      </c>
      <c r="N50" s="11">
        <f t="shared" si="18"/>
        <v>323.50398502085329</v>
      </c>
      <c r="O50" s="11">
        <f t="shared" si="18"/>
        <v>344.14827978300639</v>
      </c>
      <c r="P50" s="11">
        <f t="shared" si="18"/>
        <v>361.32029395849366</v>
      </c>
      <c r="Q50" s="11">
        <f t="shared" si="18"/>
        <v>386.6671064117935</v>
      </c>
      <c r="R50" s="11">
        <f t="shared" si="18"/>
        <v>421.16006369189927</v>
      </c>
      <c r="S50" s="11">
        <f t="shared" si="18"/>
        <v>471.12193891749109</v>
      </c>
      <c r="T50" s="11">
        <f t="shared" si="18"/>
        <v>515.75432649617403</v>
      </c>
      <c r="U50" s="11">
        <f t="shared" si="18"/>
        <v>561.98288936414394</v>
      </c>
      <c r="V50" s="11">
        <f t="shared" si="18"/>
        <v>593.00381285338585</v>
      </c>
      <c r="W50" s="11">
        <f t="shared" si="18"/>
        <v>586.92545240553306</v>
      </c>
      <c r="X50" s="11">
        <f t="shared" si="18"/>
        <v>614.92023710456658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-3.1248055429136001</v>
      </c>
      <c r="F53" s="32">
        <f>IFERROR(((F39/$D39)-1)*100,0)</f>
        <v>-6.2532188597620664</v>
      </c>
      <c r="G53" s="32">
        <f>IFERROR(((G39/$D39)-1)*100,0)</f>
        <v>-9.0505403872114361</v>
      </c>
      <c r="H53" s="32">
        <f t="shared" ref="H53:X53" si="19">IFERROR(((H39/$D39)-1)*100,0)</f>
        <v>-11.458716853475526</v>
      </c>
      <c r="I53" s="32">
        <f t="shared" si="19"/>
        <v>-13.559310825801896</v>
      </c>
      <c r="J53" s="32">
        <f t="shared" si="19"/>
        <v>-15.571074916422134</v>
      </c>
      <c r="K53" s="32">
        <f t="shared" si="19"/>
        <v>-17.220969820284438</v>
      </c>
      <c r="L53" s="32">
        <f t="shared" si="19"/>
        <v>-18.53826934583649</v>
      </c>
      <c r="M53" s="32">
        <f t="shared" si="19"/>
        <v>-19.800406201066178</v>
      </c>
      <c r="N53" s="32">
        <f t="shared" si="19"/>
        <v>-20.60565770473869</v>
      </c>
      <c r="O53" s="32">
        <f t="shared" si="19"/>
        <v>-21.363859545677542</v>
      </c>
      <c r="P53" s="32">
        <f t="shared" si="19"/>
        <v>-21.985928185337965</v>
      </c>
      <c r="Q53" s="32">
        <f t="shared" si="19"/>
        <v>-22.556104434233681</v>
      </c>
      <c r="R53" s="32">
        <f t="shared" si="19"/>
        <v>-22.964205971383713</v>
      </c>
      <c r="S53" s="32">
        <f t="shared" si="19"/>
        <v>-23.138423026552204</v>
      </c>
      <c r="T53" s="32">
        <f t="shared" si="19"/>
        <v>-23.208154868588991</v>
      </c>
      <c r="U53" s="32">
        <f t="shared" si="19"/>
        <v>-23.42976686854994</v>
      </c>
      <c r="V53" s="32">
        <f t="shared" si="19"/>
        <v>-23.331729462388495</v>
      </c>
      <c r="W53" s="32">
        <f t="shared" si="19"/>
        <v>-23.379841984904481</v>
      </c>
      <c r="X53" s="32">
        <f t="shared" si="19"/>
        <v>-23.407782823846258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-2.6722203162138358</v>
      </c>
      <c r="F54" s="32">
        <f t="shared" ref="F54:I54" si="21">IFERROR(((F40/$D40)-1)*100,0)</f>
        <v>-5.047920113536442</v>
      </c>
      <c r="G54" s="32">
        <f t="shared" si="21"/>
        <v>-5.5799243208174758</v>
      </c>
      <c r="H54" s="32">
        <f t="shared" si="21"/>
        <v>-6.5199395492819612</v>
      </c>
      <c r="I54" s="32">
        <f t="shared" si="21"/>
        <v>-4.2801520251217529</v>
      </c>
      <c r="J54" s="32">
        <f t="shared" ref="J54:X54" si="22">IFERROR(((J40/$D40)-1)*100,0)</f>
        <v>-2.8116223444783262</v>
      </c>
      <c r="K54" s="32">
        <f t="shared" si="22"/>
        <v>-0.18984065544463968</v>
      </c>
      <c r="L54" s="32">
        <f t="shared" si="22"/>
        <v>1.7754476178707179</v>
      </c>
      <c r="M54" s="32">
        <f t="shared" si="22"/>
        <v>6.5308577877465135</v>
      </c>
      <c r="N54" s="32">
        <f t="shared" si="22"/>
        <v>13.456937074613219</v>
      </c>
      <c r="O54" s="32">
        <f t="shared" si="22"/>
        <v>19.401177474290577</v>
      </c>
      <c r="P54" s="32">
        <f t="shared" si="22"/>
        <v>28.313403832811002</v>
      </c>
      <c r="Q54" s="32">
        <f t="shared" si="22"/>
        <v>37.781856022658069</v>
      </c>
      <c r="R54" s="32">
        <f t="shared" si="22"/>
        <v>48.422195477944555</v>
      </c>
      <c r="S54" s="32">
        <f t="shared" si="22"/>
        <v>61.81466066225385</v>
      </c>
      <c r="T54" s="32">
        <f t="shared" si="22"/>
        <v>77.825457733913296</v>
      </c>
      <c r="U54" s="32">
        <f t="shared" si="22"/>
        <v>95.2499435653055</v>
      </c>
      <c r="V54" s="32">
        <f t="shared" si="22"/>
        <v>115.7029891851833</v>
      </c>
      <c r="W54" s="32">
        <f t="shared" si="22"/>
        <v>140.41488231096264</v>
      </c>
      <c r="X54" s="39">
        <f t="shared" si="22"/>
        <v>159.61336062258891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1.6385212194632404</v>
      </c>
      <c r="F55" s="32">
        <f t="shared" ref="F55:I55" si="23">IFERROR(((F41/$D41)-1)*100,0)</f>
        <v>2.8001455580890955</v>
      </c>
      <c r="G55" s="32">
        <f t="shared" si="23"/>
        <v>3.9927791993798811</v>
      </c>
      <c r="H55" s="32">
        <f t="shared" si="23"/>
        <v>5.7449021943724699</v>
      </c>
      <c r="I55" s="32">
        <f t="shared" si="23"/>
        <v>7.8685213265139886</v>
      </c>
      <c r="J55" s="32">
        <f t="shared" ref="J55:X55" si="24">IFERROR(((J41/$D41)-1)*100,0)</f>
        <v>9.1073087929773635</v>
      </c>
      <c r="K55" s="32">
        <f t="shared" si="24"/>
        <v>11.2535168642661</v>
      </c>
      <c r="L55" s="32">
        <f t="shared" si="24"/>
        <v>13.708605058260215</v>
      </c>
      <c r="M55" s="32">
        <f t="shared" si="24"/>
        <v>15.589920114232214</v>
      </c>
      <c r="N55" s="32">
        <f t="shared" si="24"/>
        <v>17.245854237696669</v>
      </c>
      <c r="O55" s="32">
        <f t="shared" si="24"/>
        <v>19.313069864868627</v>
      </c>
      <c r="P55" s="32">
        <f t="shared" si="24"/>
        <v>21.10929566744386</v>
      </c>
      <c r="Q55" s="32">
        <f t="shared" si="24"/>
        <v>22.718176517839119</v>
      </c>
      <c r="R55" s="32">
        <f t="shared" si="24"/>
        <v>24.261333646094997</v>
      </c>
      <c r="S55" s="32">
        <f t="shared" si="24"/>
        <v>26.439685663651179</v>
      </c>
      <c r="T55" s="32">
        <f t="shared" si="24"/>
        <v>28.018017158937635</v>
      </c>
      <c r="U55" s="32">
        <f t="shared" si="24"/>
        <v>29.47447968816903</v>
      </c>
      <c r="V55" s="32">
        <f t="shared" si="24"/>
        <v>30.802446928748516</v>
      </c>
      <c r="W55" s="32">
        <f t="shared" si="24"/>
        <v>31.614375836420304</v>
      </c>
      <c r="X55" s="32">
        <f t="shared" si="24"/>
        <v>32.348665413518688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-4.1028420352927526</v>
      </c>
      <c r="F56" s="32">
        <f t="shared" ref="F56:I56" si="25">IFERROR(((F42/$D42)-1)*100,0)</f>
        <v>-8.1262137779425814</v>
      </c>
      <c r="G56" s="32">
        <f t="shared" si="25"/>
        <v>-11.819848748431184</v>
      </c>
      <c r="H56" s="32">
        <f t="shared" si="25"/>
        <v>-15.126081779707889</v>
      </c>
      <c r="I56" s="32">
        <f t="shared" si="25"/>
        <v>-18.25496599809361</v>
      </c>
      <c r="J56" s="32">
        <f t="shared" ref="J56:X56" si="26">IFERROR(((J42/$D42)-1)*100,0)</f>
        <v>-21.063738889888118</v>
      </c>
      <c r="K56" s="32">
        <f t="shared" si="26"/>
        <v>-23.65287651942306</v>
      </c>
      <c r="L56" s="32">
        <f t="shared" si="26"/>
        <v>-25.864227395539764</v>
      </c>
      <c r="M56" s="32">
        <f t="shared" si="26"/>
        <v>-28.005470399854502</v>
      </c>
      <c r="N56" s="32">
        <f t="shared" si="26"/>
        <v>-29.622414607457703</v>
      </c>
      <c r="O56" s="32">
        <f t="shared" si="26"/>
        <v>-31.223641202606277</v>
      </c>
      <c r="P56" s="32">
        <f t="shared" si="26"/>
        <v>-32.722431324182075</v>
      </c>
      <c r="Q56" s="32">
        <f t="shared" si="26"/>
        <v>-34.141743130600709</v>
      </c>
      <c r="R56" s="32">
        <f t="shared" si="26"/>
        <v>-35.394352431530173</v>
      </c>
      <c r="S56" s="32">
        <f t="shared" si="26"/>
        <v>-36.596813956851939</v>
      </c>
      <c r="T56" s="32">
        <f t="shared" si="26"/>
        <v>-37.655587315688599</v>
      </c>
      <c r="U56" s="32">
        <f t="shared" si="26"/>
        <v>-38.936255411658692</v>
      </c>
      <c r="V56" s="32">
        <f t="shared" si="26"/>
        <v>-39.917683843311224</v>
      </c>
      <c r="W56" s="32">
        <f t="shared" si="26"/>
        <v>-41.150738172440782</v>
      </c>
      <c r="X56" s="32">
        <f t="shared" si="26"/>
        <v>-42.117815531730564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-4.1028420352927526</v>
      </c>
      <c r="F57" s="32">
        <f t="shared" ref="F57:I57" si="27">IFERROR(((F43/$D43)-1)*100,0)</f>
        <v>-8.1262137779425814</v>
      </c>
      <c r="G57" s="32">
        <f t="shared" si="27"/>
        <v>-11.819848748431184</v>
      </c>
      <c r="H57" s="32">
        <f t="shared" si="27"/>
        <v>-15.126081779707889</v>
      </c>
      <c r="I57" s="32">
        <f t="shared" si="27"/>
        <v>-18.25496599809361</v>
      </c>
      <c r="J57" s="32">
        <f t="shared" ref="J57:X57" si="28">IFERROR(((J43/$D43)-1)*100,0)</f>
        <v>-21.063738889888118</v>
      </c>
      <c r="K57" s="32">
        <f t="shared" si="28"/>
        <v>-23.65287651942306</v>
      </c>
      <c r="L57" s="32">
        <f t="shared" si="28"/>
        <v>-25.864227395539764</v>
      </c>
      <c r="M57" s="32">
        <f t="shared" si="28"/>
        <v>-28.005470399854502</v>
      </c>
      <c r="N57" s="32">
        <f t="shared" si="28"/>
        <v>-29.622414607457703</v>
      </c>
      <c r="O57" s="32">
        <f t="shared" si="28"/>
        <v>-31.223641202606277</v>
      </c>
      <c r="P57" s="32">
        <f t="shared" si="28"/>
        <v>-32.722431324182075</v>
      </c>
      <c r="Q57" s="32">
        <f t="shared" si="28"/>
        <v>-34.141743130600709</v>
      </c>
      <c r="R57" s="32">
        <f t="shared" si="28"/>
        <v>-35.394352431530173</v>
      </c>
      <c r="S57" s="32">
        <f t="shared" si="28"/>
        <v>-36.596813956851939</v>
      </c>
      <c r="T57" s="32">
        <f t="shared" si="28"/>
        <v>-37.655587315688599</v>
      </c>
      <c r="U57" s="32">
        <f t="shared" si="28"/>
        <v>-38.936255411658692</v>
      </c>
      <c r="V57" s="32">
        <f t="shared" si="28"/>
        <v>-39.917683843311224</v>
      </c>
      <c r="W57" s="32">
        <f t="shared" si="28"/>
        <v>-41.150738172440782</v>
      </c>
      <c r="X57" s="32">
        <f t="shared" si="28"/>
        <v>-42.117815531730564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-2.2153918702633391</v>
      </c>
      <c r="F59" s="32">
        <f t="shared" ref="F59:I59" si="31">IFERROR(((F45/$D45)-1)*100,0)</f>
        <v>-5.344542028687405</v>
      </c>
      <c r="G59" s="32">
        <f t="shared" si="31"/>
        <v>-8.0148218424989199</v>
      </c>
      <c r="H59" s="32">
        <f t="shared" si="31"/>
        <v>-9.9804810838807771</v>
      </c>
      <c r="I59" s="32">
        <f t="shared" si="31"/>
        <v>-12.456099195558723</v>
      </c>
      <c r="J59" s="32">
        <f t="shared" ref="J59:X59" si="32">IFERROR(((J45/$D45)-1)*100,0)</f>
        <v>-14.482068975951934</v>
      </c>
      <c r="K59" s="32">
        <f t="shared" si="32"/>
        <v>-16.467291156610063</v>
      </c>
      <c r="L59" s="32">
        <f t="shared" si="32"/>
        <v>-17.35147169447</v>
      </c>
      <c r="M59" s="32">
        <f t="shared" si="32"/>
        <v>-18.787482039926452</v>
      </c>
      <c r="N59" s="32">
        <f t="shared" si="32"/>
        <v>-18.004784087484371</v>
      </c>
      <c r="O59" s="32">
        <f t="shared" si="32"/>
        <v>-17.315344871651828</v>
      </c>
      <c r="P59" s="32">
        <f t="shared" si="32"/>
        <v>-16.716026991635104</v>
      </c>
      <c r="Q59" s="32">
        <f t="shared" si="32"/>
        <v>-16.217535474530788</v>
      </c>
      <c r="R59" s="32">
        <f t="shared" si="32"/>
        <v>-15.187563919444658</v>
      </c>
      <c r="S59" s="32">
        <f t="shared" si="32"/>
        <v>-14.208151701449022</v>
      </c>
      <c r="T59" s="32">
        <f t="shared" si="32"/>
        <v>-13.645824093570891</v>
      </c>
      <c r="U59" s="32">
        <f t="shared" si="32"/>
        <v>-14.618490561613729</v>
      </c>
      <c r="V59" s="32">
        <f t="shared" si="32"/>
        <v>-14.014348708280389</v>
      </c>
      <c r="W59" s="32">
        <f t="shared" si="32"/>
        <v>-14.969430900072766</v>
      </c>
      <c r="X59" s="32">
        <f t="shared" si="32"/>
        <v>-14.420480507653243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-4.4937492231385541</v>
      </c>
      <c r="F60" s="32">
        <f t="shared" ref="F60:I60" si="33">IFERROR(((F46/$D46)-1)*100,0)</f>
        <v>-8.7023219587880174</v>
      </c>
      <c r="G60" s="32">
        <f t="shared" si="33"/>
        <v>-12.607902597499287</v>
      </c>
      <c r="H60" s="32">
        <f t="shared" si="33"/>
        <v>-16.191780008488355</v>
      </c>
      <c r="I60" s="32">
        <f t="shared" si="33"/>
        <v>-19.455961264867206</v>
      </c>
      <c r="J60" s="32">
        <f t="shared" ref="J60:X60" si="34">IFERROR(((J46/$D46)-1)*100,0)</f>
        <v>-22.426859424170466</v>
      </c>
      <c r="K60" s="32">
        <f t="shared" si="34"/>
        <v>-25.141073145350656</v>
      </c>
      <c r="L60" s="32">
        <f t="shared" si="34"/>
        <v>-27.627292430886907</v>
      </c>
      <c r="M60" s="32">
        <f t="shared" si="34"/>
        <v>-29.914595193789808</v>
      </c>
      <c r="N60" s="32">
        <f t="shared" si="34"/>
        <v>-32.028525963475232</v>
      </c>
      <c r="O60" s="32">
        <f t="shared" si="34"/>
        <v>-34.104169180082657</v>
      </c>
      <c r="P60" s="32">
        <f t="shared" si="34"/>
        <v>-36.037495542082333</v>
      </c>
      <c r="Q60" s="32">
        <f t="shared" si="34"/>
        <v>-37.854000936935684</v>
      </c>
      <c r="R60" s="32">
        <f t="shared" si="34"/>
        <v>-39.579352395506064</v>
      </c>
      <c r="S60" s="32">
        <f t="shared" si="34"/>
        <v>-41.233698767928693</v>
      </c>
      <c r="T60" s="32">
        <f t="shared" si="34"/>
        <v>-42.628216101283876</v>
      </c>
      <c r="U60" s="32">
        <f t="shared" si="34"/>
        <v>-43.972673987551872</v>
      </c>
      <c r="V60" s="32">
        <f t="shared" si="34"/>
        <v>-45.282487683472304</v>
      </c>
      <c r="W60" s="32">
        <f t="shared" si="34"/>
        <v>-46.573112436721807</v>
      </c>
      <c r="X60" s="32">
        <f t="shared" si="34"/>
        <v>-47.854172202592181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3.9202305249512959</v>
      </c>
      <c r="F64" s="32">
        <f t="shared" ref="F64:I64" si="41">IFERROR(((F50/$D50)-1)*100,0)</f>
        <v>7.5472514322949769</v>
      </c>
      <c r="G64" s="32">
        <f t="shared" si="41"/>
        <v>8.4053727299241885</v>
      </c>
      <c r="H64" s="32">
        <f t="shared" si="41"/>
        <v>13.256607064408321</v>
      </c>
      <c r="I64" s="32">
        <f t="shared" si="41"/>
        <v>16.66438271739894</v>
      </c>
      <c r="J64" s="32">
        <f t="shared" ref="J64:X64" si="42">IFERROR(((J50/$D50)-1)*100,0)</f>
        <v>18.946793915516725</v>
      </c>
      <c r="K64" s="32">
        <f t="shared" si="42"/>
        <v>22.714937974032811</v>
      </c>
      <c r="L64" s="32">
        <f t="shared" si="42"/>
        <v>26.120921957790479</v>
      </c>
      <c r="M64" s="32">
        <f t="shared" si="42"/>
        <v>38.39039686919736</v>
      </c>
      <c r="N64" s="32">
        <f t="shared" si="42"/>
        <v>47.832569972309159</v>
      </c>
      <c r="O64" s="32">
        <f t="shared" si="42"/>
        <v>57.266454224950579</v>
      </c>
      <c r="P64" s="32">
        <f t="shared" si="42"/>
        <v>65.11360017896277</v>
      </c>
      <c r="Q64" s="32">
        <f t="shared" si="42"/>
        <v>76.696407807548567</v>
      </c>
      <c r="R64" s="32">
        <f t="shared" si="42"/>
        <v>92.45875620747448</v>
      </c>
      <c r="S64" s="32">
        <f t="shared" si="42"/>
        <v>115.28998165515785</v>
      </c>
      <c r="T64" s="32">
        <f t="shared" si="42"/>
        <v>135.68577541742494</v>
      </c>
      <c r="U64" s="32">
        <f t="shared" si="42"/>
        <v>156.81097810838384</v>
      </c>
      <c r="V64" s="32">
        <f t="shared" si="42"/>
        <v>170.9867009886859</v>
      </c>
      <c r="W64" s="32">
        <f t="shared" si="42"/>
        <v>168.20905469117213</v>
      </c>
      <c r="X64" s="32">
        <f t="shared" si="42"/>
        <v>181.00191400513958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5.6012389046688034</v>
      </c>
      <c r="D67" s="30">
        <f>(D8/D7)*100</f>
        <v>3.2890427318097526</v>
      </c>
      <c r="E67" s="30">
        <f t="shared" ref="E67:X67" si="43">(E8/E7)*100</f>
        <v>3.3044086070345071</v>
      </c>
      <c r="F67" s="30">
        <f t="shared" si="43"/>
        <v>3.3313298272461558</v>
      </c>
      <c r="G67" s="30">
        <f t="shared" si="43"/>
        <v>3.4145520487059047</v>
      </c>
      <c r="H67" s="30">
        <f t="shared" si="43"/>
        <v>3.4725034748566244</v>
      </c>
      <c r="I67" s="30">
        <f t="shared" si="43"/>
        <v>3.6421119877614436</v>
      </c>
      <c r="J67" s="30">
        <f t="shared" si="43"/>
        <v>3.7861044284034224</v>
      </c>
      <c r="K67" s="30">
        <f t="shared" si="43"/>
        <v>3.9657371974554234</v>
      </c>
      <c r="L67" s="30">
        <f t="shared" si="43"/>
        <v>4.1092153772838262</v>
      </c>
      <c r="M67" s="30">
        <f t="shared" si="43"/>
        <v>4.3689067104091004</v>
      </c>
      <c r="N67" s="30">
        <f t="shared" si="43"/>
        <v>4.7001423964302509</v>
      </c>
      <c r="O67" s="30">
        <f t="shared" si="43"/>
        <v>4.9940850691859602</v>
      </c>
      <c r="P67" s="30">
        <f t="shared" si="43"/>
        <v>5.4096428817699582</v>
      </c>
      <c r="Q67" s="30">
        <f t="shared" si="43"/>
        <v>5.8515962919471614</v>
      </c>
      <c r="R67" s="30">
        <f t="shared" si="43"/>
        <v>6.3368846836918662</v>
      </c>
      <c r="S67" s="30">
        <f t="shared" si="43"/>
        <v>6.9243353377371379</v>
      </c>
      <c r="T67" s="30">
        <f t="shared" si="43"/>
        <v>7.6163755186451692</v>
      </c>
      <c r="U67" s="30">
        <f t="shared" si="43"/>
        <v>8.3868806650657124</v>
      </c>
      <c r="V67" s="30">
        <f t="shared" si="43"/>
        <v>9.2535848772162357</v>
      </c>
      <c r="W67" s="30">
        <f t="shared" si="43"/>
        <v>10.320193037555208</v>
      </c>
      <c r="X67" s="30">
        <f t="shared" si="43"/>
        <v>11.148383847834054</v>
      </c>
    </row>
    <row r="68" spans="1:24" ht="15.75">
      <c r="B68" s="20" t="s">
        <v>38</v>
      </c>
      <c r="C68" s="31">
        <f t="shared" ref="C68:C69" si="44">AVERAGE(D68:X68)</f>
        <v>23.244848805014307</v>
      </c>
      <c r="D68" s="30">
        <f>(D9/D7)*100</f>
        <v>16.215360209735664</v>
      </c>
      <c r="E68" s="30">
        <f t="shared" ref="E68:X68" si="45">(E9/E7)*100</f>
        <v>17.012665027356746</v>
      </c>
      <c r="F68" s="30">
        <f t="shared" si="45"/>
        <v>17.781318671027829</v>
      </c>
      <c r="G68" s="30">
        <f t="shared" si="45"/>
        <v>18.540850941926216</v>
      </c>
      <c r="H68" s="30">
        <f t="shared" si="45"/>
        <v>19.366013440164654</v>
      </c>
      <c r="I68" s="30">
        <f t="shared" si="45"/>
        <v>20.234995177746441</v>
      </c>
      <c r="J68" s="30">
        <f t="shared" si="45"/>
        <v>20.955073297943887</v>
      </c>
      <c r="K68" s="30">
        <f t="shared" si="45"/>
        <v>21.793150350244591</v>
      </c>
      <c r="L68" s="30">
        <f t="shared" si="45"/>
        <v>22.634259979007972</v>
      </c>
      <c r="M68" s="30">
        <f t="shared" si="45"/>
        <v>23.370843946740315</v>
      </c>
      <c r="N68" s="30">
        <f t="shared" si="45"/>
        <v>23.946086139136476</v>
      </c>
      <c r="O68" s="30">
        <f t="shared" si="45"/>
        <v>24.603247239887331</v>
      </c>
      <c r="P68" s="30">
        <f t="shared" si="45"/>
        <v>25.172777273572542</v>
      </c>
      <c r="Q68" s="30">
        <f t="shared" si="45"/>
        <v>25.694981147078554</v>
      </c>
      <c r="R68" s="30">
        <f t="shared" si="45"/>
        <v>26.15592284886543</v>
      </c>
      <c r="S68" s="30">
        <f t="shared" si="45"/>
        <v>26.674772084758658</v>
      </c>
      <c r="T68" s="30">
        <f t="shared" si="45"/>
        <v>27.032274820535392</v>
      </c>
      <c r="U68" s="30">
        <f t="shared" si="45"/>
        <v>27.418949117048424</v>
      </c>
      <c r="V68" s="30">
        <f t="shared" si="45"/>
        <v>27.664753337874977</v>
      </c>
      <c r="W68" s="30">
        <f t="shared" si="45"/>
        <v>27.853956037869494</v>
      </c>
      <c r="X68" s="30">
        <f t="shared" si="45"/>
        <v>28.01957381677876</v>
      </c>
    </row>
    <row r="69" spans="1:24" ht="15.75">
      <c r="B69" s="20" t="s">
        <v>10</v>
      </c>
      <c r="C69" s="31">
        <f t="shared" si="44"/>
        <v>71.153912290316882</v>
      </c>
      <c r="D69" s="30">
        <f t="shared" ref="D69:X69" si="46">(D10/D7)*100</f>
        <v>80.495597058454578</v>
      </c>
      <c r="E69" s="30">
        <f t="shared" si="46"/>
        <v>79.682926365608736</v>
      </c>
      <c r="F69" s="30">
        <f t="shared" si="46"/>
        <v>78.887351501726016</v>
      </c>
      <c r="G69" s="30">
        <f t="shared" si="46"/>
        <v>78.044597009367877</v>
      </c>
      <c r="H69" s="30">
        <f t="shared" si="46"/>
        <v>77.161483084978727</v>
      </c>
      <c r="I69" s="30">
        <f t="shared" si="46"/>
        <v>76.122892834492106</v>
      </c>
      <c r="J69" s="30">
        <f t="shared" si="46"/>
        <v>75.258822273652697</v>
      </c>
      <c r="K69" s="30">
        <f t="shared" si="46"/>
        <v>74.241112452299987</v>
      </c>
      <c r="L69" s="30">
        <f t="shared" si="46"/>
        <v>73.256524643708204</v>
      </c>
      <c r="M69" s="30">
        <f t="shared" si="46"/>
        <v>72.260249342850585</v>
      </c>
      <c r="N69" s="30">
        <f t="shared" si="46"/>
        <v>71.353771464433279</v>
      </c>
      <c r="O69" s="30">
        <f t="shared" si="46"/>
        <v>70.402667690926705</v>
      </c>
      <c r="P69" s="30">
        <f t="shared" si="46"/>
        <v>69.417579844657496</v>
      </c>
      <c r="Q69" s="30">
        <f t="shared" si="46"/>
        <v>68.453422560974289</v>
      </c>
      <c r="R69" s="30">
        <f t="shared" si="46"/>
        <v>67.507192467442707</v>
      </c>
      <c r="S69" s="30">
        <f t="shared" si="46"/>
        <v>66.400892577504194</v>
      </c>
      <c r="T69" s="30">
        <f t="shared" si="46"/>
        <v>65.351349660819437</v>
      </c>
      <c r="U69" s="30">
        <f t="shared" si="46"/>
        <v>64.194170217885855</v>
      </c>
      <c r="V69" s="30">
        <f t="shared" si="46"/>
        <v>63.081661784908796</v>
      </c>
      <c r="W69" s="30">
        <f t="shared" si="46"/>
        <v>61.825850924575299</v>
      </c>
      <c r="X69" s="30">
        <f t="shared" si="46"/>
        <v>60.832042335387193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20.69199046762991</v>
      </c>
      <c r="D72" s="30">
        <f>(D13/D$10)*100</f>
        <v>17.157413315891663</v>
      </c>
      <c r="E72" s="30">
        <f t="shared" ref="E72:X72" si="47">(E13/E$10)*100</f>
        <v>17.495105936631017</v>
      </c>
      <c r="F72" s="30">
        <f t="shared" si="47"/>
        <v>17.676890022726809</v>
      </c>
      <c r="G72" s="30">
        <f t="shared" si="47"/>
        <v>17.897766086629364</v>
      </c>
      <c r="H72" s="30">
        <f t="shared" si="47"/>
        <v>18.197605635842056</v>
      </c>
      <c r="I72" s="30">
        <f t="shared" si="47"/>
        <v>18.374533789443291</v>
      </c>
      <c r="J72" s="30">
        <f t="shared" si="47"/>
        <v>18.587990713833641</v>
      </c>
      <c r="K72" s="30">
        <f t="shared" si="47"/>
        <v>18.772222785665186</v>
      </c>
      <c r="L72" s="30">
        <f t="shared" si="47"/>
        <v>19.127540056186536</v>
      </c>
      <c r="M72" s="30">
        <f t="shared" si="47"/>
        <v>19.35420294853126</v>
      </c>
      <c r="N72" s="30">
        <f t="shared" si="47"/>
        <v>19.989685657585586</v>
      </c>
      <c r="O72" s="30">
        <f t="shared" si="47"/>
        <v>20.627070518493209</v>
      </c>
      <c r="P72" s="30">
        <f t="shared" si="47"/>
        <v>21.239435009602175</v>
      </c>
      <c r="Q72" s="30">
        <f t="shared" si="47"/>
        <v>21.827033402024785</v>
      </c>
      <c r="R72" s="30">
        <f t="shared" si="47"/>
        <v>22.523758756841392</v>
      </c>
      <c r="S72" s="30">
        <f t="shared" si="47"/>
        <v>23.215965825294525</v>
      </c>
      <c r="T72" s="30">
        <f t="shared" si="47"/>
        <v>23.764989095047763</v>
      </c>
      <c r="U72" s="30">
        <f t="shared" si="47"/>
        <v>23.990108317870693</v>
      </c>
      <c r="V72" s="30">
        <f t="shared" si="47"/>
        <v>24.554502103426774</v>
      </c>
      <c r="W72" s="30">
        <f t="shared" si="47"/>
        <v>24.790533869529867</v>
      </c>
      <c r="X72" s="30">
        <f t="shared" si="47"/>
        <v>25.367445973130536</v>
      </c>
    </row>
    <row r="73" spans="1:24" ht="15.75">
      <c r="A73" s="36"/>
      <c r="B73" s="10" t="s">
        <v>11</v>
      </c>
      <c r="C73" s="31">
        <f>AVERAGE(D73:X73)</f>
        <v>79.308009532370107</v>
      </c>
      <c r="D73" s="30">
        <f>(D16/D$10)*100</f>
        <v>82.842586684108326</v>
      </c>
      <c r="E73" s="30">
        <f t="shared" ref="E73:X73" si="48">(E16/E$10)*100</f>
        <v>82.504894063368994</v>
      </c>
      <c r="F73" s="30">
        <f t="shared" si="48"/>
        <v>82.323109977273191</v>
      </c>
      <c r="G73" s="30">
        <f>(G16/G$10)*100</f>
        <v>82.10223391337064</v>
      </c>
      <c r="H73" s="30">
        <f t="shared" si="48"/>
        <v>81.802394364157948</v>
      </c>
      <c r="I73" s="30">
        <f t="shared" si="48"/>
        <v>81.625466210556709</v>
      </c>
      <c r="J73" s="30">
        <f t="shared" si="48"/>
        <v>81.412009286166352</v>
      </c>
      <c r="K73" s="30">
        <f t="shared" si="48"/>
        <v>81.227777214334822</v>
      </c>
      <c r="L73" s="30">
        <f t="shared" si="48"/>
        <v>80.872459943813467</v>
      </c>
      <c r="M73" s="30">
        <f t="shared" si="48"/>
        <v>80.645797051468733</v>
      </c>
      <c r="N73" s="30">
        <f t="shared" si="48"/>
        <v>80.010314342414418</v>
      </c>
      <c r="O73" s="30">
        <f t="shared" si="48"/>
        <v>79.372929481506787</v>
      </c>
      <c r="P73" s="30">
        <f t="shared" si="48"/>
        <v>78.760564990397825</v>
      </c>
      <c r="Q73" s="30">
        <f t="shared" si="48"/>
        <v>78.172966597975218</v>
      </c>
      <c r="R73" s="30">
        <f t="shared" si="48"/>
        <v>77.476241243158611</v>
      </c>
      <c r="S73" s="30">
        <f t="shared" si="48"/>
        <v>76.784034174705468</v>
      </c>
      <c r="T73" s="30">
        <f t="shared" si="48"/>
        <v>76.235010904952233</v>
      </c>
      <c r="U73" s="30">
        <f t="shared" si="48"/>
        <v>76.009891682129307</v>
      </c>
      <c r="V73" s="30">
        <f t="shared" si="48"/>
        <v>75.445497896573229</v>
      </c>
      <c r="W73" s="30">
        <f t="shared" si="48"/>
        <v>75.209466130470133</v>
      </c>
      <c r="X73" s="30">
        <f t="shared" si="48"/>
        <v>74.632554026869471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138016754.9561393</v>
      </c>
      <c r="E147">
        <v>191634918.71209091</v>
      </c>
      <c r="F147">
        <v>198541600.95280269</v>
      </c>
      <c r="G147">
        <v>273684747.1963957</v>
      </c>
      <c r="H147">
        <v>253651945.52141359</v>
      </c>
      <c r="I147">
        <v>398347390.22984987</v>
      </c>
      <c r="J147">
        <v>368662494.89966953</v>
      </c>
      <c r="K147">
        <v>429695739.24422842</v>
      </c>
      <c r="L147">
        <v>404645529.04260409</v>
      </c>
      <c r="M147">
        <v>553866346.90996766</v>
      </c>
      <c r="N147">
        <v>684024090.89723277</v>
      </c>
      <c r="O147">
        <v>655115838.67687094</v>
      </c>
      <c r="P147">
        <v>835083858.4720124</v>
      </c>
      <c r="Q147">
        <v>895988621.98643839</v>
      </c>
      <c r="R147">
        <v>994590210.59548092</v>
      </c>
      <c r="S147">
        <v>1188573899.9459989</v>
      </c>
      <c r="T147">
        <v>1386887739.292083</v>
      </c>
      <c r="U147">
        <v>1527209540.1316381</v>
      </c>
      <c r="V147">
        <v>1770404536.2599609</v>
      </c>
      <c r="W147">
        <v>2103389854.888747</v>
      </c>
      <c r="X147">
        <v>1876362595.2134371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Wealth_KHM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2014-12-03T13:22:35Z</dcterms:modified>
</cp:coreProperties>
</file>