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KWT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<sst xmlns="http://schemas.openxmlformats.org/spreadsheetml/2006/main" count="95" uniqueCount="65">
  <si>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</si>
  <si>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</si>
  <si>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</si>
  <si>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</si>
  <si>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</si>
  <si>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</si>
  <si>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</si>
  <si>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</si>
  <si>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</si>
  <si>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</si>
  <si>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</si>
  <si>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</si>
  <si>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</si>
  <si>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</si>
  <si>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</si>
  <si>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</si>
  <si>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</si>
  <si>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</si>
  <si>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</si>
  <si>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</si>
  <si>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</si>
  <si>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</si>
  <si>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</si>
  <si>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</si>
  <si>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</si>
  <si>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</si>
  <si>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</si>
  <si>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</si>
  <si>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</si>
  <si>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</si>
  <si>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</si>
  <si>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</si>
  <si>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</si>
  <si>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</si>
  <si>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</si>
  <si>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</si>
  <si>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</si>
  <si>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</si>
  <si>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</si>
  <si>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</si>
  <si>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</si>
  <si>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</si>
  <si>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</si>
  <si>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</si>
  <si>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</si>
  <si>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</si>
  <si>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</si>
  <si>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</si>
  <si>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</si>
  <si>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</si>
  <si>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</si>
  <si>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</si>
  <si>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</si>
  <si>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</si>
  <si>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</si>
  <si>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</si>
  <si>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</si>
  <si>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</si>
  <si>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</si>
  <si>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</si>
  <si>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</si>
  <si>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</si>
  <si>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</si>
  <si>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Kuwait</t>
  </si>
  <si>
    <t>KWT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</si>
</sst>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Wealth_KWT!$B$54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Wealth_KWT!$D$52:$X$52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Wealth_KWT!$D$54:$X$54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7.2120632873514001</c:v>
                </c:pt>
                <c:pt idx="2">
                  <c:v>17.565165382586834</c:v>
                </c:pt>
                <c:pt idx="3">
                  <c:v>30.470830339403431</c:v>
                </c:pt>
                <c:pt idx="4">
                  <c:v>42.512475011994134</c:v>
                </c:pt>
                <c:pt idx="5">
                  <c:v>52.299213338119507</c:v>
                </c:pt>
                <c:pt idx="6">
                  <c:v>59.196435523095168</c:v>
                </c:pt>
                <c:pt idx="7">
                  <c:v>60.339356417459932</c:v>
                </c:pt>
                <c:pt idx="8">
                  <c:v>60.371829246121898</c:v>
                </c:pt>
                <c:pt idx="9">
                  <c:v>58.271513464589809</c:v>
                </c:pt>
                <c:pt idx="10">
                  <c:v>56.013995816413932</c:v>
                </c:pt>
                <c:pt idx="11">
                  <c:v>56.470104943116041</c:v>
                </c:pt>
                <c:pt idx="12">
                  <c:v>60.21755129914952</c:v>
                </c:pt>
                <c:pt idx="13">
                  <c:v>66.883313763642448</c:v>
                </c:pt>
                <c:pt idx="14">
                  <c:v>73.610099426063428</c:v>
                </c:pt>
                <c:pt idx="15">
                  <c:v>83.175796826450906</c:v>
                </c:pt>
                <c:pt idx="16">
                  <c:v>97.943853541425781</c:v>
                </c:pt>
                <c:pt idx="17">
                  <c:v>116.7600087142178</c:v>
                </c:pt>
                <c:pt idx="18">
                  <c:v>137.13744159098371</c:v>
                </c:pt>
                <c:pt idx="19">
                  <c:v>136.41018105180635</c:v>
                </c:pt>
                <c:pt idx="20" formatCode="_(* #,##0.0000_);_(* \(#,##0.0000\);_(* &quot;-&quot;??_);_(@_)">
                  <c:v>129.69773661953775</c:v>
                </c:pt>
              </c:numCache>
            </c:numRef>
          </c:val>
        </c:ser>
        <c:ser>
          <c:idx val="1"/>
          <c:order val="1"/>
          <c:tx>
            <c:strRef>
              <c:f>Wealth_KWT!$B$55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Wealth_KWT!$D$52:$X$52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Wealth_KWT!$D$55:$X$55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2.6547359622865141</c:v>
                </c:pt>
                <c:pt idx="2">
                  <c:v>5.1021666904127017</c:v>
                </c:pt>
                <c:pt idx="3">
                  <c:v>7.3529932897952399</c:v>
                </c:pt>
                <c:pt idx="4">
                  <c:v>9.2797684891082088</c:v>
                </c:pt>
                <c:pt idx="5">
                  <c:v>10.54123380281078</c:v>
                </c:pt>
                <c:pt idx="6">
                  <c:v>11.284529215890915</c:v>
                </c:pt>
                <c:pt idx="7">
                  <c:v>11.676299961522062</c:v>
                </c:pt>
                <c:pt idx="8">
                  <c:v>11.777966539584561</c:v>
                </c:pt>
                <c:pt idx="9">
                  <c:v>11.727857518538132</c:v>
                </c:pt>
                <c:pt idx="10">
                  <c:v>11.670159525153533</c:v>
                </c:pt>
                <c:pt idx="11">
                  <c:v>12.586007573990599</c:v>
                </c:pt>
                <c:pt idx="12">
                  <c:v>13.505530834811097</c:v>
                </c:pt>
                <c:pt idx="13">
                  <c:v>14.398822117809251</c:v>
                </c:pt>
                <c:pt idx="14">
                  <c:v>14.939741662961259</c:v>
                </c:pt>
                <c:pt idx="15">
                  <c:v>14.980898214441286</c:v>
                </c:pt>
                <c:pt idx="16">
                  <c:v>15.13522493784938</c:v>
                </c:pt>
                <c:pt idx="17">
                  <c:v>14.873801536351316</c:v>
                </c:pt>
                <c:pt idx="18">
                  <c:v>14.280671226456864</c:v>
                </c:pt>
                <c:pt idx="19">
                  <c:v>13.807240084370754</c:v>
                </c:pt>
                <c:pt idx="20">
                  <c:v>13.522503089993032</c:v>
                </c:pt>
              </c:numCache>
            </c:numRef>
          </c:val>
        </c:ser>
        <c:ser>
          <c:idx val="2"/>
          <c:order val="2"/>
          <c:tx>
            <c:strRef>
              <c:f>Wealth_KWT!$B$56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Wealth_KWT!$D$52:$X$52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Wealth_KWT!$D$56:$X$56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2.7313169575772012</c:v>
                </c:pt>
                <c:pt idx="2">
                  <c:v>8.0789922603002662</c:v>
                </c:pt>
                <c:pt idx="3">
                  <c:v>15.112417013417945</c:v>
                </c:pt>
                <c:pt idx="4">
                  <c:v>21.712113365988106</c:v>
                </c:pt>
                <c:pt idx="5">
                  <c:v>25.329282149337406</c:v>
                </c:pt>
                <c:pt idx="6">
                  <c:v>24.473248807764335</c:v>
                </c:pt>
                <c:pt idx="7">
                  <c:v>19.911742418128988</c:v>
                </c:pt>
                <c:pt idx="8">
                  <c:v>13.346048190339221</c:v>
                </c:pt>
                <c:pt idx="9">
                  <c:v>6.947895198028875</c:v>
                </c:pt>
                <c:pt idx="10">
                  <c:v>1.6227733160412816</c:v>
                </c:pt>
                <c:pt idx="11">
                  <c:v>-2.5275209907010598</c:v>
                </c:pt>
                <c:pt idx="12">
                  <c:v>-5.985196385877023</c:v>
                </c:pt>
                <c:pt idx="13">
                  <c:v>-9.1803833554923724</c:v>
                </c:pt>
                <c:pt idx="14">
                  <c:v>-12.510095846640024</c:v>
                </c:pt>
                <c:pt idx="15">
                  <c:v>-16.13847955969926</c:v>
                </c:pt>
                <c:pt idx="16">
                  <c:v>-19.978626715128446</c:v>
                </c:pt>
                <c:pt idx="17">
                  <c:v>-23.806905983283457</c:v>
                </c:pt>
                <c:pt idx="18">
                  <c:v>-27.49490986344405</c:v>
                </c:pt>
                <c:pt idx="19">
                  <c:v>-30.779188848425498</c:v>
                </c:pt>
                <c:pt idx="20">
                  <c:v>-33.637346490561313</c:v>
                </c:pt>
              </c:numCache>
            </c:numRef>
          </c:val>
        </c:ser>
        <c:ser>
          <c:idx val="4"/>
          <c:order val="3"/>
          <c:tx>
            <c:strRef>
              <c:f>Wealth_KWT!$B$53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Wealth_KWT!$D$52:$X$52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Wealth_KWT!$D$53:$X$53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2.8801656569019451</c:v>
                </c:pt>
                <c:pt idx="2">
                  <c:v>8.1765907382758574</c:v>
                </c:pt>
                <c:pt idx="3">
                  <c:v>15.043231193165152</c:v>
                </c:pt>
                <c:pt idx="4">
                  <c:v>21.469756944939</c:v>
                </c:pt>
                <c:pt idx="5">
                  <c:v>25.117969409595233</c:v>
                </c:pt>
                <c:pt idx="6">
                  <c:v>24.65333839523791</c:v>
                </c:pt>
                <c:pt idx="7">
                  <c:v>20.671670543877816</c:v>
                </c:pt>
                <c:pt idx="8">
                  <c:v>14.849154850187873</c:v>
                </c:pt>
                <c:pt idx="9">
                  <c:v>9.0900480864243747</c:v>
                </c:pt>
                <c:pt idx="10">
                  <c:v>4.2779658666955545</c:v>
                </c:pt>
                <c:pt idx="11">
                  <c:v>0.67830640998909342</c:v>
                </c:pt>
                <c:pt idx="12">
                  <c:v>-2.1922169059140906</c:v>
                </c:pt>
                <c:pt idx="13">
                  <c:v>-4.730831462554419</c:v>
                </c:pt>
                <c:pt idx="14">
                  <c:v>-7.4140530377278635</c:v>
                </c:pt>
                <c:pt idx="15">
                  <c:v>-10.303113226263182</c:v>
                </c:pt>
                <c:pt idx="16">
                  <c:v>-13.191818573355773</c:v>
                </c:pt>
                <c:pt idx="17">
                  <c:v>-15.96229036944915</c:v>
                </c:pt>
                <c:pt idx="18">
                  <c:v>-18.57988095994617</c:v>
                </c:pt>
                <c:pt idx="19">
                  <c:v>-21.558608111222831</c:v>
                </c:pt>
                <c:pt idx="20">
                  <c:v>-24.351012590723165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Wealth_KWT!$D$64:$X$64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-39.361385357453393</c:v>
                </c:pt>
                <c:pt idx="2">
                  <c:v>-3.5466290671087641</c:v>
                </c:pt>
                <c:pt idx="3">
                  <c:v>38.211553895767025</c:v>
                </c:pt>
                <c:pt idx="4">
                  <c:v>59.785841225894629</c:v>
                </c:pt>
                <c:pt idx="5">
                  <c:v>67.917759130563283</c:v>
                </c:pt>
                <c:pt idx="6">
                  <c:v>63.358468475647456</c:v>
                </c:pt>
                <c:pt idx="7">
                  <c:v>62.38550841156092</c:v>
                </c:pt>
                <c:pt idx="8">
                  <c:v>60.224067228029824</c:v>
                </c:pt>
                <c:pt idx="9">
                  <c:v>49.43608146199778</c:v>
                </c:pt>
                <c:pt idx="10">
                  <c:v>49.70071790604662</c:v>
                </c:pt>
                <c:pt idx="11">
                  <c:v>44.887827019831406</c:v>
                </c:pt>
                <c:pt idx="12">
                  <c:v>44.918085882451209</c:v>
                </c:pt>
                <c:pt idx="13">
                  <c:v>65.465133926334246</c:v>
                </c:pt>
                <c:pt idx="14">
                  <c:v>77.18484531750498</c:v>
                </c:pt>
                <c:pt idx="15">
                  <c:v>89.531020976918612</c:v>
                </c:pt>
                <c:pt idx="16">
                  <c:v>92.020647369865344</c:v>
                </c:pt>
                <c:pt idx="17">
                  <c:v>92.503052088524115</c:v>
                </c:pt>
                <c:pt idx="18">
                  <c:v>94.09313662039456</c:v>
                </c:pt>
                <c:pt idx="19">
                  <c:v>77.215032999521497</c:v>
                </c:pt>
                <c:pt idx="20">
                  <c:v>74.726574531179153</c:v>
                </c:pt>
              </c:numCache>
            </c:numRef>
          </c:val>
        </c:ser>
        <c:marker val="1"/>
        <c:axId val="76360704"/>
        <c:axId val="76374784"/>
      </c:lineChart>
      <c:catAx>
        <c:axId val="7636070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374784"/>
        <c:crosses val="autoZero"/>
        <c:auto val="1"/>
        <c:lblAlgn val="ctr"/>
        <c:lblOffset val="100"/>
      </c:catAx>
      <c:valAx>
        <c:axId val="7637478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360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Wealth_KWT!$B$40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Wealth_KWT!$D$38:$X$38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Wealth_KWT!$D$40:$X$40</c:f>
              <c:numCache>
                <c:formatCode>_(* #,##0_);_(* \(#,##0\);_(* "-"??_);_(@_)</c:formatCode>
                <c:ptCount val="21"/>
                <c:pt idx="0">
                  <c:v>23724.785463440337</c:v>
                </c:pt>
                <c:pt idx="1">
                  <c:v>25435.832005852</c:v>
                </c:pt>
                <c:pt idx="2">
                  <c:v>27892.083266757552</c:v>
                </c:pt>
                <c:pt idx="3">
                  <c:v>30953.924590392693</c:v>
                </c:pt>
                <c:pt idx="4">
                  <c:v>33810.778955234629</c:v>
                </c:pt>
                <c:pt idx="5">
                  <c:v>36132.661626976165</c:v>
                </c:pt>
                <c:pt idx="6">
                  <c:v>37769.012793298454</c:v>
                </c:pt>
                <c:pt idx="7">
                  <c:v>38040.168323503327</c:v>
                </c:pt>
                <c:pt idx="8">
                  <c:v>38047.872432437289</c:v>
                </c:pt>
                <c:pt idx="9">
                  <c:v>37549.577019214019</c:v>
                </c:pt>
                <c:pt idx="10">
                  <c:v>37013.985800384988</c:v>
                </c:pt>
                <c:pt idx="11">
                  <c:v>37122.196712174235</c:v>
                </c:pt>
                <c:pt idx="12">
                  <c:v>38011.270320500691</c:v>
                </c:pt>
                <c:pt idx="13">
                  <c:v>39592.70816470417</c:v>
                </c:pt>
                <c:pt idx="14">
                  <c:v>41188.623631699011</c:v>
                </c:pt>
                <c:pt idx="15">
                  <c:v>43458.064818022831</c:v>
                </c:pt>
                <c:pt idx="16">
                  <c:v>46961.754590769815</c:v>
                </c:pt>
                <c:pt idx="17">
                  <c:v>51425.847037982756</c:v>
                </c:pt>
                <c:pt idx="18">
                  <c:v>56260.349270952021</c:v>
                </c:pt>
                <c:pt idx="19">
                  <c:v>56087.80826827194</c:v>
                </c:pt>
                <c:pt idx="20">
                  <c:v>54495.295227363567</c:v>
                </c:pt>
              </c:numCache>
            </c:numRef>
          </c:val>
        </c:ser>
        <c:ser>
          <c:idx val="1"/>
          <c:order val="1"/>
          <c:tx>
            <c:strRef>
              <c:f>Wealth_KWT!$B$41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Wealth_KWT!$D$38:$X$38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Wealth_KWT!$D$41:$X$41</c:f>
              <c:numCache>
                <c:formatCode>General</c:formatCode>
                <c:ptCount val="21"/>
                <c:pt idx="0">
                  <c:v>53083.408603238298</c:v>
                </c:pt>
                <c:pt idx="1">
                  <c:v>54492.632941435964</c:v>
                </c:pt>
                <c:pt idx="2">
                  <c:v>55791.812595128387</c:v>
                </c:pt>
                <c:pt idx="3">
                  <c:v>56986.628075828994</c:v>
                </c:pt>
                <c:pt idx="4">
                  <c:v>58009.426027746158</c:v>
                </c:pt>
                <c:pt idx="5">
                  <c:v>58679.054814607014</c:v>
                </c:pt>
                <c:pt idx="6">
                  <c:v>59073.621355861476</c:v>
                </c:pt>
                <c:pt idx="7">
                  <c:v>59281.586621552815</c:v>
                </c:pt>
                <c:pt idx="8">
                  <c:v>59335.554706598654</c:v>
                </c:pt>
                <c:pt idx="9">
                  <c:v>59308.955130209499</c:v>
                </c:pt>
                <c:pt idx="10">
                  <c:v>59278.32706862528</c:v>
                </c:pt>
                <c:pt idx="11">
                  <c:v>59764.490430574246</c:v>
                </c:pt>
                <c:pt idx="12">
                  <c:v>60252.604720317409</c:v>
                </c:pt>
                <c:pt idx="13">
                  <c:v>60726.794182088437</c:v>
                </c:pt>
                <c:pt idx="14">
                  <c:v>61013.932714456249</c:v>
                </c:pt>
                <c:pt idx="15">
                  <c:v>61035.780014845397</c:v>
                </c:pt>
                <c:pt idx="16">
                  <c:v>61117.701900016102</c:v>
                </c:pt>
                <c:pt idx="17">
                  <c:v>60978.929447614399</c:v>
                </c:pt>
                <c:pt idx="18">
                  <c:v>60664.075661663483</c:v>
                </c:pt>
                <c:pt idx="19">
                  <c:v>60412.762274054934</c:v>
                </c:pt>
                <c:pt idx="20">
                  <c:v>60261.614171884823</c:v>
                </c:pt>
              </c:numCache>
            </c:numRef>
          </c:val>
        </c:ser>
        <c:ser>
          <c:idx val="2"/>
          <c:order val="2"/>
          <c:tx>
            <c:strRef>
              <c:f>Wealth_KWT!$B$42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Wealth_KWT!$D$38:$X$38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Wealth_KWT!$D$42:$X$42</c:f>
              <c:numCache>
                <c:formatCode>_(* #,##0_);_(* \(#,##0\);_(* "-"??_);_(@_)</c:formatCode>
                <c:ptCount val="21"/>
                <c:pt idx="0">
                  <c:v>610060.85880070564</c:v>
                </c:pt>
                <c:pt idx="1">
                  <c:v>626723.55448867043</c:v>
                </c:pt>
                <c:pt idx="2">
                  <c:v>659347.62836633599</c:v>
                </c:pt>
                <c:pt idx="3">
                  <c:v>702255.79981830704</c:v>
                </c:pt>
                <c:pt idx="4">
                  <c:v>742517.96406503546</c:v>
                </c:pt>
                <c:pt idx="5">
                  <c:v>764584.8950090073</c:v>
                </c:pt>
                <c:pt idx="6">
                  <c:v>759362.57065378618</c:v>
                </c:pt>
                <c:pt idx="7">
                  <c:v>731534.60559892771</c:v>
                </c:pt>
                <c:pt idx="8">
                  <c:v>691479.8750066451</c:v>
                </c:pt>
                <c:pt idx="9">
                  <c:v>652447.24791437364</c:v>
                </c:pt>
                <c:pt idx="10">
                  <c:v>619960.76362893579</c:v>
                </c:pt>
                <c:pt idx="11">
                  <c:v>594641.44253846665</c:v>
                </c:pt>
                <c:pt idx="12">
                  <c:v>573547.51832811546</c:v>
                </c:pt>
                <c:pt idx="13">
                  <c:v>554054.93326099182</c:v>
                </c:pt>
                <c:pt idx="14">
                  <c:v>533741.66064190213</c:v>
                </c:pt>
                <c:pt idx="15">
                  <c:v>511606.31180142798</c:v>
                </c:pt>
                <c:pt idx="16">
                  <c:v>488179.07708580582</c:v>
                </c:pt>
                <c:pt idx="17">
                  <c:v>464824.24370520998</c:v>
                </c:pt>
                <c:pt idx="18">
                  <c:v>442325.17556129897</c:v>
                </c:pt>
                <c:pt idx="19">
                  <c:v>422289.07498011005</c:v>
                </c:pt>
                <c:pt idx="20">
                  <c:v>404852.57392261823</c:v>
                </c:pt>
              </c:numCache>
            </c:numRef>
          </c:val>
        </c:ser>
        <c:overlap val="100"/>
        <c:axId val="77862400"/>
        <c:axId val="77863936"/>
      </c:barChart>
      <c:catAx>
        <c:axId val="7786240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863936"/>
        <c:crosses val="autoZero"/>
        <c:auto val="1"/>
        <c:lblAlgn val="ctr"/>
        <c:lblOffset val="100"/>
      </c:catAx>
      <c:valAx>
        <c:axId val="7786393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862400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Wealth_KWT!$B$67:$B$69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Wealth_KWT!$C$67:$C$69</c:f>
              <c:numCache>
                <c:formatCode>_(* #,##0_);_(* \(#,##0\);_(* "-"??_);_(@_)</c:formatCode>
                <c:ptCount val="3"/>
                <c:pt idx="0">
                  <c:v>5.9682946190859623</c:v>
                </c:pt>
                <c:pt idx="1">
                  <c:v>8.6937863763227465</c:v>
                </c:pt>
                <c:pt idx="2">
                  <c:v>85.337919004591299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Wealth_KWT!$B$72:$B$75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Wealth_KWT!$C$72:$C$75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1433967592373.5505</v>
      </c>
      <c r="E7" s="13">
        <f t="shared" ref="E7:X7" si="0">+E8+E9+E10</f>
        <v>1435213078082.5093</v>
      </c>
      <c r="F7" s="13">
        <f t="shared" si="0"/>
        <v>1429649866042.4646</v>
      </c>
      <c r="G7" s="13">
        <f t="shared" si="0"/>
        <v>1419173684349.7539</v>
      </c>
      <c r="H7" s="13">
        <f t="shared" si="0"/>
        <v>1407989045853.3179</v>
      </c>
      <c r="I7" s="13">
        <f t="shared" si="0"/>
        <v>1399021197143.1423</v>
      </c>
      <c r="J7" s="13">
        <f t="shared" si="0"/>
        <v>1394004818043.7729</v>
      </c>
      <c r="K7" s="13">
        <f t="shared" si="0"/>
        <v>1391494004357.5664</v>
      </c>
      <c r="L7" s="13">
        <f t="shared" si="0"/>
        <v>1391312683951.2224</v>
      </c>
      <c r="M7" s="13">
        <f t="shared" si="0"/>
        <v>1391623432932.7449</v>
      </c>
      <c r="N7" s="13">
        <f t="shared" si="0"/>
        <v>1390093943324.1426</v>
      </c>
      <c r="O7" s="13">
        <f t="shared" si="0"/>
        <v>1389686631069.814</v>
      </c>
      <c r="P7" s="13">
        <f t="shared" si="0"/>
        <v>1390525970977.312</v>
      </c>
      <c r="Q7" s="13">
        <f t="shared" si="0"/>
        <v>1391714388408.5376</v>
      </c>
      <c r="R7" s="13">
        <f t="shared" si="0"/>
        <v>1392390323932.0962</v>
      </c>
      <c r="S7" s="13">
        <f t="shared" si="0"/>
        <v>1394859380022.2397</v>
      </c>
      <c r="T7" s="13">
        <f t="shared" si="0"/>
        <v>1402066762451.8743</v>
      </c>
      <c r="U7" s="13">
        <f t="shared" si="0"/>
        <v>1412951585745.4211</v>
      </c>
      <c r="V7" s="13">
        <f t="shared" si="0"/>
        <v>1425164278668.2676</v>
      </c>
      <c r="W7" s="13">
        <f t="shared" si="0"/>
        <v>1425791495890.988</v>
      </c>
      <c r="X7" s="13">
        <f t="shared" si="0"/>
        <v>1422031900510.418</v>
      </c>
    </row>
    <row r="8" spans="1:24" s="22" customFormat="1" ht="15.75">
      <c r="A8" s="19">
        <v>1</v>
      </c>
      <c r="B8" s="20" t="s">
        <v>5</v>
      </c>
      <c r="C8" s="20"/>
      <c r="D8" s="21">
        <v>49529926189.813354</v>
      </c>
      <c r="E8" s="21">
        <v>51660276547.213432</v>
      </c>
      <c r="F8" s="21">
        <v>53666515895.653069</v>
      </c>
      <c r="G8" s="21">
        <v>55592505670.155106</v>
      </c>
      <c r="H8" s="21">
        <v>57057447647.464104</v>
      </c>
      <c r="I8" s="21">
        <v>58820757321.832405</v>
      </c>
      <c r="J8" s="21">
        <v>61492485109.025093</v>
      </c>
      <c r="K8" s="21">
        <v>63862291063.517258</v>
      </c>
      <c r="L8" s="21">
        <v>67104766273.982605</v>
      </c>
      <c r="M8" s="21">
        <v>69737712782.8936</v>
      </c>
      <c r="N8" s="21">
        <v>71836225445.585968</v>
      </c>
      <c r="O8" s="21">
        <v>74600321046.424805</v>
      </c>
      <c r="P8" s="21">
        <v>78676335489.697433</v>
      </c>
      <c r="Q8" s="21">
        <v>84205217426.778519</v>
      </c>
      <c r="R8" s="21">
        <v>90181873612.250473</v>
      </c>
      <c r="S8" s="21">
        <v>98389667160.911163</v>
      </c>
      <c r="T8" s="21">
        <v>110427795176.67435</v>
      </c>
      <c r="U8" s="21">
        <v>125881114044.82088</v>
      </c>
      <c r="V8" s="21">
        <v>143371117324.97986</v>
      </c>
      <c r="W8" s="21">
        <v>148424381791.01233</v>
      </c>
      <c r="X8" s="21">
        <v>149139018298.17307</v>
      </c>
    </row>
    <row r="9" spans="1:24" s="22" customFormat="1" ht="15.75">
      <c r="A9" s="19">
        <v>2</v>
      </c>
      <c r="B9" s="20" t="s">
        <v>38</v>
      </c>
      <c r="C9" s="20"/>
      <c r="D9" s="21">
        <v>110821542056.66873</v>
      </c>
      <c r="E9" s="21">
        <v>110674755474.58821</v>
      </c>
      <c r="F9" s="21">
        <v>107347743402.59685</v>
      </c>
      <c r="G9" s="21">
        <v>102346616345.11505</v>
      </c>
      <c r="H9" s="21">
        <v>97893922911.975082</v>
      </c>
      <c r="I9" s="21">
        <v>95524278802.301727</v>
      </c>
      <c r="J9" s="21">
        <v>96178944401.905197</v>
      </c>
      <c r="K9" s="21">
        <v>99522638999.302307</v>
      </c>
      <c r="L9" s="21">
        <v>104649702487.14508</v>
      </c>
      <c r="M9" s="21">
        <v>110149599720.06229</v>
      </c>
      <c r="N9" s="21">
        <v>115046547278.20897</v>
      </c>
      <c r="O9" s="21">
        <v>120102002795.39685</v>
      </c>
      <c r="P9" s="21">
        <v>124711805291.78845</v>
      </c>
      <c r="Q9" s="21">
        <v>129152895691.34714</v>
      </c>
      <c r="R9" s="21">
        <v>133589090469.31119</v>
      </c>
      <c r="S9" s="21">
        <v>138185860454.53021</v>
      </c>
      <c r="T9" s="21">
        <v>143714670073.47574</v>
      </c>
      <c r="U9" s="21">
        <v>149265321122.60059</v>
      </c>
      <c r="V9" s="21">
        <v>154593357876.4758</v>
      </c>
      <c r="W9" s="21">
        <v>159869447027.15979</v>
      </c>
      <c r="X9" s="21">
        <v>164919887875.85062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1273616124127.0684</v>
      </c>
      <c r="E10" s="21">
        <f t="shared" ref="E10:X10" si="1">+E13+E16+E19+E23</f>
        <v>1272878046060.7075</v>
      </c>
      <c r="F10" s="21">
        <f t="shared" si="1"/>
        <v>1268635606744.2146</v>
      </c>
      <c r="G10" s="21">
        <f t="shared" si="1"/>
        <v>1261234562334.4839</v>
      </c>
      <c r="H10" s="21">
        <f t="shared" si="1"/>
        <v>1253037675293.8787</v>
      </c>
      <c r="I10" s="21">
        <f t="shared" si="1"/>
        <v>1244676161019.0083</v>
      </c>
      <c r="J10" s="21">
        <f t="shared" si="1"/>
        <v>1236333388532.8425</v>
      </c>
      <c r="K10" s="21">
        <f t="shared" si="1"/>
        <v>1228109074294.7468</v>
      </c>
      <c r="L10" s="21">
        <f t="shared" si="1"/>
        <v>1219558215190.0947</v>
      </c>
      <c r="M10" s="21">
        <f t="shared" si="1"/>
        <v>1211736120429.7891</v>
      </c>
      <c r="N10" s="21">
        <f t="shared" si="1"/>
        <v>1203211170600.3477</v>
      </c>
      <c r="O10" s="21">
        <f t="shared" si="1"/>
        <v>1194984307227.9922</v>
      </c>
      <c r="P10" s="21">
        <f t="shared" si="1"/>
        <v>1187137830195.8262</v>
      </c>
      <c r="Q10" s="21">
        <f t="shared" si="1"/>
        <v>1178356275290.4119</v>
      </c>
      <c r="R10" s="21">
        <f t="shared" si="1"/>
        <v>1168619359850.5347</v>
      </c>
      <c r="S10" s="21">
        <f t="shared" si="1"/>
        <v>1158283852406.7983</v>
      </c>
      <c r="T10" s="21">
        <f t="shared" si="1"/>
        <v>1147924297201.7241</v>
      </c>
      <c r="U10" s="21">
        <f t="shared" si="1"/>
        <v>1137805150577.9998</v>
      </c>
      <c r="V10" s="21">
        <f t="shared" si="1"/>
        <v>1127199803466.8118</v>
      </c>
      <c r="W10" s="21">
        <f t="shared" si="1"/>
        <v>1117497667072.8159</v>
      </c>
      <c r="X10" s="21">
        <f t="shared" si="1"/>
        <v>1107972994336.3943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0</v>
      </c>
      <c r="E11" s="38">
        <f t="shared" ref="E11:X11" si="2">+E13+E16</f>
        <v>0</v>
      </c>
      <c r="F11" s="38">
        <f t="shared" si="2"/>
        <v>0</v>
      </c>
      <c r="G11" s="38">
        <f t="shared" si="2"/>
        <v>0</v>
      </c>
      <c r="H11" s="38">
        <f t="shared" si="2"/>
        <v>0</v>
      </c>
      <c r="I11" s="38">
        <f t="shared" si="2"/>
        <v>0</v>
      </c>
      <c r="J11" s="38">
        <f t="shared" si="2"/>
        <v>0</v>
      </c>
      <c r="K11" s="38">
        <f t="shared" si="2"/>
        <v>0</v>
      </c>
      <c r="L11" s="38">
        <f t="shared" si="2"/>
        <v>0</v>
      </c>
      <c r="M11" s="38">
        <f t="shared" si="2"/>
        <v>0</v>
      </c>
      <c r="N11" s="38">
        <f t="shared" si="2"/>
        <v>0</v>
      </c>
      <c r="O11" s="38">
        <f t="shared" si="2"/>
        <v>0</v>
      </c>
      <c r="P11" s="38">
        <f t="shared" si="2"/>
        <v>0</v>
      </c>
      <c r="Q11" s="38">
        <f t="shared" si="2"/>
        <v>0</v>
      </c>
      <c r="R11" s="38">
        <f t="shared" si="2"/>
        <v>0</v>
      </c>
      <c r="S11" s="38">
        <f t="shared" si="2"/>
        <v>0</v>
      </c>
      <c r="T11" s="38">
        <f t="shared" si="2"/>
        <v>0</v>
      </c>
      <c r="U11" s="38">
        <f t="shared" si="2"/>
        <v>0</v>
      </c>
      <c r="V11" s="38">
        <f t="shared" si="2"/>
        <v>0</v>
      </c>
      <c r="W11" s="38">
        <f t="shared" si="2"/>
        <v>0</v>
      </c>
      <c r="X11" s="38">
        <f t="shared" si="2"/>
        <v>0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1273616124127.0684</v>
      </c>
      <c r="E12" s="38">
        <f t="shared" ref="E12:X12" si="3">+E23+E19</f>
        <v>1272878046060.7075</v>
      </c>
      <c r="F12" s="38">
        <f t="shared" si="3"/>
        <v>1268635606744.2146</v>
      </c>
      <c r="G12" s="38">
        <f t="shared" si="3"/>
        <v>1261234562334.4839</v>
      </c>
      <c r="H12" s="38">
        <f t="shared" si="3"/>
        <v>1253037675293.8787</v>
      </c>
      <c r="I12" s="38">
        <f t="shared" si="3"/>
        <v>1244676161019.0083</v>
      </c>
      <c r="J12" s="38">
        <f t="shared" si="3"/>
        <v>1236333388532.8425</v>
      </c>
      <c r="K12" s="38">
        <f t="shared" si="3"/>
        <v>1228109074294.7468</v>
      </c>
      <c r="L12" s="38">
        <f t="shared" si="3"/>
        <v>1219558215190.0947</v>
      </c>
      <c r="M12" s="38">
        <f t="shared" si="3"/>
        <v>1211736120429.7891</v>
      </c>
      <c r="N12" s="38">
        <f t="shared" si="3"/>
        <v>1203211170600.3477</v>
      </c>
      <c r="O12" s="38">
        <f t="shared" si="3"/>
        <v>1194984307227.9922</v>
      </c>
      <c r="P12" s="38">
        <f t="shared" si="3"/>
        <v>1187137830195.8262</v>
      </c>
      <c r="Q12" s="38">
        <f t="shared" si="3"/>
        <v>1178356275290.4119</v>
      </c>
      <c r="R12" s="38">
        <f t="shared" si="3"/>
        <v>1168619359850.5347</v>
      </c>
      <c r="S12" s="38">
        <f t="shared" si="3"/>
        <v>1158283852406.7983</v>
      </c>
      <c r="T12" s="38">
        <f t="shared" si="3"/>
        <v>1147924297201.7241</v>
      </c>
      <c r="U12" s="38">
        <f t="shared" si="3"/>
        <v>1137805150577.9998</v>
      </c>
      <c r="V12" s="38">
        <f t="shared" si="3"/>
        <v>1127199803466.8118</v>
      </c>
      <c r="W12" s="38">
        <f t="shared" si="3"/>
        <v>1117497667072.8159</v>
      </c>
      <c r="X12" s="38">
        <f t="shared" si="3"/>
        <v>1107972994336.3943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0</v>
      </c>
      <c r="E16" s="13">
        <f t="shared" ref="E16:X16" si="5">+E17+E18</f>
        <v>0</v>
      </c>
      <c r="F16" s="13">
        <f t="shared" si="5"/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3">
        <f t="shared" si="5"/>
        <v>0</v>
      </c>
      <c r="M16" s="13">
        <f t="shared" si="5"/>
        <v>0</v>
      </c>
      <c r="N16" s="13">
        <f t="shared" si="5"/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  <c r="R16" s="13">
        <f t="shared" si="5"/>
        <v>0</v>
      </c>
      <c r="S16" s="13">
        <f t="shared" si="5"/>
        <v>0</v>
      </c>
      <c r="T16" s="13">
        <f t="shared" si="5"/>
        <v>0</v>
      </c>
      <c r="U16" s="13">
        <f t="shared" si="5"/>
        <v>0</v>
      </c>
      <c r="V16" s="13">
        <f t="shared" si="5"/>
        <v>0</v>
      </c>
      <c r="W16" s="13">
        <f t="shared" si="5"/>
        <v>0</v>
      </c>
      <c r="X16" s="13">
        <f t="shared" si="5"/>
        <v>0</v>
      </c>
    </row>
    <row r="17" spans="1:24">
      <c r="A17" s="8" t="s">
        <v>45</v>
      </c>
      <c r="B17" s="2" t="s">
        <v>7</v>
      </c>
      <c r="C17" s="2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8" spans="1:24">
      <c r="A18" s="8" t="s">
        <v>46</v>
      </c>
      <c r="B18" s="2" t="s">
        <v>62</v>
      </c>
      <c r="C18" s="2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</row>
    <row r="19" spans="1:24" ht="15.75">
      <c r="A19" s="15" t="s">
        <v>48</v>
      </c>
      <c r="B19" s="10" t="s">
        <v>12</v>
      </c>
      <c r="C19" s="10"/>
      <c r="D19" s="13">
        <f>+D20+D21+D22</f>
        <v>1273616124127.0684</v>
      </c>
      <c r="E19" s="13">
        <f t="shared" ref="E19:X19" si="6">+E20+E21+E22</f>
        <v>1272878046060.7075</v>
      </c>
      <c r="F19" s="13">
        <f t="shared" si="6"/>
        <v>1268635606744.2146</v>
      </c>
      <c r="G19" s="13">
        <f t="shared" si="6"/>
        <v>1261234562334.4839</v>
      </c>
      <c r="H19" s="13">
        <f t="shared" si="6"/>
        <v>1253037675293.8787</v>
      </c>
      <c r="I19" s="13">
        <f t="shared" si="6"/>
        <v>1244676161019.0083</v>
      </c>
      <c r="J19" s="13">
        <f t="shared" si="6"/>
        <v>1236333388532.8425</v>
      </c>
      <c r="K19" s="13">
        <f t="shared" si="6"/>
        <v>1228109074294.7468</v>
      </c>
      <c r="L19" s="13">
        <f t="shared" si="6"/>
        <v>1219558215190.0947</v>
      </c>
      <c r="M19" s="13">
        <f t="shared" si="6"/>
        <v>1211736120429.7891</v>
      </c>
      <c r="N19" s="13">
        <f t="shared" si="6"/>
        <v>1203211170600.3477</v>
      </c>
      <c r="O19" s="13">
        <f t="shared" si="6"/>
        <v>1194984307227.9922</v>
      </c>
      <c r="P19" s="13">
        <f t="shared" si="6"/>
        <v>1187137830195.8262</v>
      </c>
      <c r="Q19" s="13">
        <f t="shared" si="6"/>
        <v>1178356275290.4119</v>
      </c>
      <c r="R19" s="13">
        <f t="shared" si="6"/>
        <v>1168619359850.5347</v>
      </c>
      <c r="S19" s="13">
        <f t="shared" si="6"/>
        <v>1158283852406.7983</v>
      </c>
      <c r="T19" s="13">
        <f t="shared" si="6"/>
        <v>1147924297201.7241</v>
      </c>
      <c r="U19" s="13">
        <f t="shared" si="6"/>
        <v>1137805150577.9998</v>
      </c>
      <c r="V19" s="13">
        <f t="shared" si="6"/>
        <v>1127199803466.8118</v>
      </c>
      <c r="W19" s="13">
        <f t="shared" si="6"/>
        <v>1117497667072.8159</v>
      </c>
      <c r="X19" s="13">
        <f t="shared" si="6"/>
        <v>1107972994336.3943</v>
      </c>
    </row>
    <row r="20" spans="1:24" s="16" customFormat="1">
      <c r="A20" s="8" t="s">
        <v>59</v>
      </c>
      <c r="B20" s="2" t="s">
        <v>13</v>
      </c>
      <c r="C20" s="2"/>
      <c r="D20" s="11">
        <v>1271476445748.4163</v>
      </c>
      <c r="E20" s="11">
        <v>1270738920881.3972</v>
      </c>
      <c r="F20" s="11">
        <v>1266499325172.407</v>
      </c>
      <c r="G20" s="11">
        <v>1259104163330.8093</v>
      </c>
      <c r="H20" s="11">
        <v>1250913755791.1599</v>
      </c>
      <c r="I20" s="11">
        <v>1242558721017.2454</v>
      </c>
      <c r="J20" s="11">
        <v>1234226042252.3679</v>
      </c>
      <c r="K20" s="11">
        <v>1226011789175.1692</v>
      </c>
      <c r="L20" s="11">
        <v>1217470698187.8928</v>
      </c>
      <c r="M20" s="11">
        <v>1209657980820.2678</v>
      </c>
      <c r="N20" s="11">
        <v>1201143450316.0271</v>
      </c>
      <c r="O20" s="11">
        <v>1192925812387.8599</v>
      </c>
      <c r="P20" s="11">
        <v>1185088018126.6946</v>
      </c>
      <c r="Q20" s="11">
        <v>1176316339873.2935</v>
      </c>
      <c r="R20" s="11">
        <v>1166589952293.2544</v>
      </c>
      <c r="S20" s="11">
        <v>1156267794609.9316</v>
      </c>
      <c r="T20" s="11">
        <v>1145921708553.3721</v>
      </c>
      <c r="U20" s="11">
        <v>1135815651206.9312</v>
      </c>
      <c r="V20" s="11">
        <v>1125224087994.7068</v>
      </c>
      <c r="W20" s="11">
        <v>1115533368359.384</v>
      </c>
      <c r="X20" s="11">
        <v>1106021429992.1348</v>
      </c>
    </row>
    <row r="21" spans="1:24" s="16" customFormat="1">
      <c r="A21" s="8" t="s">
        <v>60</v>
      </c>
      <c r="B21" s="2" t="s">
        <v>14</v>
      </c>
      <c r="C21" s="2"/>
      <c r="D21" s="11">
        <v>2139678378.6519923</v>
      </c>
      <c r="E21" s="11">
        <v>2139125179.3103125</v>
      </c>
      <c r="F21" s="11">
        <v>2136281571.8076053</v>
      </c>
      <c r="G21" s="11">
        <v>2130399003.6746657</v>
      </c>
      <c r="H21" s="11">
        <v>2123919502.7187567</v>
      </c>
      <c r="I21" s="11">
        <v>2117440001.7628477</v>
      </c>
      <c r="J21" s="11">
        <v>2107346280.4746122</v>
      </c>
      <c r="K21" s="11">
        <v>2097285119.5776293</v>
      </c>
      <c r="L21" s="11">
        <v>2087517002.2019172</v>
      </c>
      <c r="M21" s="11">
        <v>2078139609.521234</v>
      </c>
      <c r="N21" s="11">
        <v>2067720284.3204749</v>
      </c>
      <c r="O21" s="11">
        <v>2058494840.1323023</v>
      </c>
      <c r="P21" s="11">
        <v>2049812069.1316698</v>
      </c>
      <c r="Q21" s="11">
        <v>2039935417.1184497</v>
      </c>
      <c r="R21" s="11">
        <v>2029407557.2801828</v>
      </c>
      <c r="S21" s="11">
        <v>2016057796.8667099</v>
      </c>
      <c r="T21" s="11">
        <v>2002588648.3519783</v>
      </c>
      <c r="U21" s="11">
        <v>1989499371.0685246</v>
      </c>
      <c r="V21" s="11">
        <v>1975715472.10502</v>
      </c>
      <c r="W21" s="11">
        <v>1964298713.4318967</v>
      </c>
      <c r="X21" s="11">
        <v>1951564344.2594273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39310294095.820061</v>
      </c>
      <c r="E35" s="11">
        <v>23190011051.65826</v>
      </c>
      <c r="F35" s="11">
        <v>34944655597.743629</v>
      </c>
      <c r="G35" s="11">
        <v>46739685371.135239</v>
      </c>
      <c r="H35" s="11">
        <v>50773413674.248703</v>
      </c>
      <c r="I35" s="11">
        <v>51471662249.249458</v>
      </c>
      <c r="J35" s="11">
        <v>50080536242.896362</v>
      </c>
      <c r="K35" s="11">
        <v>51332242860.404922</v>
      </c>
      <c r="L35" s="11">
        <v>53209802781.939423</v>
      </c>
      <c r="M35" s="11">
        <v>52258751186.415573</v>
      </c>
      <c r="N35" s="11">
        <v>54706942066.210052</v>
      </c>
      <c r="O35" s="11">
        <v>54825150670.50177</v>
      </c>
      <c r="P35" s="11">
        <v>56480071130.585907</v>
      </c>
      <c r="Q35" s="11">
        <v>66263015221.76902</v>
      </c>
      <c r="R35" s="11">
        <v>73048189108.113998</v>
      </c>
      <c r="S35" s="11">
        <v>80797945205.479462</v>
      </c>
      <c r="T35" s="11">
        <v>85020356550.779846</v>
      </c>
      <c r="U35" s="11">
        <v>88727378381.368332</v>
      </c>
      <c r="V35" s="11">
        <v>93134444886.317932</v>
      </c>
      <c r="W35" s="11">
        <v>88303566609.113052</v>
      </c>
      <c r="X35" s="11">
        <v>90039306055.534241</v>
      </c>
    </row>
    <row r="36" spans="1:24" ht="15.75">
      <c r="A36" s="25">
        <v>5</v>
      </c>
      <c r="B36" s="9" t="s">
        <v>9</v>
      </c>
      <c r="C36" s="10"/>
      <c r="D36" s="11">
        <v>2087686.9999999995</v>
      </c>
      <c r="E36" s="11">
        <v>2031004</v>
      </c>
      <c r="F36" s="11">
        <v>1924077</v>
      </c>
      <c r="G36" s="11">
        <v>1795976</v>
      </c>
      <c r="H36" s="11">
        <v>1687552</v>
      </c>
      <c r="I36" s="11">
        <v>1627911.0000000002</v>
      </c>
      <c r="J36" s="11">
        <v>1628120.0000000002</v>
      </c>
      <c r="K36" s="11">
        <v>1678811.9999999998</v>
      </c>
      <c r="L36" s="11">
        <v>1763692.9999999998</v>
      </c>
      <c r="M36" s="11">
        <v>1857216.9999999998</v>
      </c>
      <c r="N36" s="11">
        <v>1940785.9999999998</v>
      </c>
      <c r="O36" s="11">
        <v>2009588.0000000002</v>
      </c>
      <c r="P36" s="11">
        <v>2069815.9999999993</v>
      </c>
      <c r="Q36" s="11">
        <v>2126786</v>
      </c>
      <c r="R36" s="11">
        <v>2189484.9999999991</v>
      </c>
      <c r="S36" s="11">
        <v>2264014.0000000005</v>
      </c>
      <c r="T36" s="11">
        <v>2351440.9999999995</v>
      </c>
      <c r="U36" s="11">
        <v>2447818</v>
      </c>
      <c r="V36" s="11">
        <v>2548351</v>
      </c>
      <c r="W36" s="11">
        <v>2646286.0000000009</v>
      </c>
      <c r="X36" s="11">
        <v>2736731.9999999986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686869.05286738428</v>
      </c>
      <c r="E39" s="11">
        <f t="shared" si="8"/>
        <v>706652.01943595835</v>
      </c>
      <c r="F39" s="11">
        <f t="shared" si="8"/>
        <v>743031.52422822197</v>
      </c>
      <c r="G39" s="11">
        <f t="shared" si="8"/>
        <v>790196.35248452867</v>
      </c>
      <c r="H39" s="11">
        <f t="shared" si="8"/>
        <v>834338.16904801619</v>
      </c>
      <c r="I39" s="11">
        <f t="shared" si="8"/>
        <v>859396.61145059043</v>
      </c>
      <c r="J39" s="11">
        <f t="shared" si="8"/>
        <v>856205.20480294619</v>
      </c>
      <c r="K39" s="11">
        <f t="shared" si="8"/>
        <v>828856.36054398387</v>
      </c>
      <c r="L39" s="11">
        <f t="shared" si="8"/>
        <v>788863.30214568099</v>
      </c>
      <c r="M39" s="11">
        <f t="shared" si="8"/>
        <v>749305.78006379714</v>
      </c>
      <c r="N39" s="11">
        <f t="shared" si="8"/>
        <v>716253.07649794605</v>
      </c>
      <c r="O39" s="11">
        <f t="shared" si="8"/>
        <v>691528.12968121516</v>
      </c>
      <c r="P39" s="11">
        <f t="shared" si="8"/>
        <v>671811.39336893347</v>
      </c>
      <c r="Q39" s="11">
        <f t="shared" si="8"/>
        <v>654374.43560778454</v>
      </c>
      <c r="R39" s="11">
        <f t="shared" si="8"/>
        <v>635944.21698805736</v>
      </c>
      <c r="S39" s="11">
        <f t="shared" si="8"/>
        <v>616100.15663429617</v>
      </c>
      <c r="T39" s="11">
        <f t="shared" si="8"/>
        <v>596258.53357659176</v>
      </c>
      <c r="U39" s="11">
        <f t="shared" si="8"/>
        <v>577229.02019080718</v>
      </c>
      <c r="V39" s="11">
        <f t="shared" si="8"/>
        <v>559249.60049391456</v>
      </c>
      <c r="W39" s="11">
        <f t="shared" si="8"/>
        <v>538789.64552243694</v>
      </c>
      <c r="X39" s="11">
        <f t="shared" si="8"/>
        <v>519609.4833218666</v>
      </c>
    </row>
    <row r="40" spans="1:24" ht="15.75">
      <c r="B40" s="20" t="s">
        <v>5</v>
      </c>
      <c r="C40" s="7"/>
      <c r="D40" s="11">
        <f t="shared" ref="D40:X40" si="9">+D8/D36</f>
        <v>23724.785463440337</v>
      </c>
      <c r="E40" s="11">
        <f t="shared" si="9"/>
        <v>25435.832005852</v>
      </c>
      <c r="F40" s="11">
        <f t="shared" si="9"/>
        <v>27892.083266757552</v>
      </c>
      <c r="G40" s="11">
        <f t="shared" si="9"/>
        <v>30953.924590392693</v>
      </c>
      <c r="H40" s="11">
        <f t="shared" si="9"/>
        <v>33810.778955234629</v>
      </c>
      <c r="I40" s="11">
        <f t="shared" si="9"/>
        <v>36132.661626976165</v>
      </c>
      <c r="J40" s="11">
        <f t="shared" si="9"/>
        <v>37769.012793298454</v>
      </c>
      <c r="K40" s="11">
        <f t="shared" si="9"/>
        <v>38040.168323503327</v>
      </c>
      <c r="L40" s="11">
        <f t="shared" si="9"/>
        <v>38047.872432437289</v>
      </c>
      <c r="M40" s="11">
        <f t="shared" si="9"/>
        <v>37549.577019214019</v>
      </c>
      <c r="N40" s="11">
        <f t="shared" si="9"/>
        <v>37013.985800384988</v>
      </c>
      <c r="O40" s="11">
        <f t="shared" si="9"/>
        <v>37122.196712174235</v>
      </c>
      <c r="P40" s="11">
        <f t="shared" si="9"/>
        <v>38011.270320500691</v>
      </c>
      <c r="Q40" s="11">
        <f t="shared" si="9"/>
        <v>39592.70816470417</v>
      </c>
      <c r="R40" s="11">
        <f t="shared" si="9"/>
        <v>41188.623631699011</v>
      </c>
      <c r="S40" s="11">
        <f t="shared" si="9"/>
        <v>43458.064818022831</v>
      </c>
      <c r="T40" s="11">
        <f t="shared" si="9"/>
        <v>46961.754590769815</v>
      </c>
      <c r="U40" s="11">
        <f t="shared" si="9"/>
        <v>51425.847037982756</v>
      </c>
      <c r="V40" s="11">
        <f t="shared" si="9"/>
        <v>56260.349270952021</v>
      </c>
      <c r="W40" s="11">
        <f t="shared" si="9"/>
        <v>56087.80826827194</v>
      </c>
      <c r="X40" s="11">
        <f t="shared" si="9"/>
        <v>54495.295227363567</v>
      </c>
    </row>
    <row r="41" spans="1:24" ht="15.75">
      <c r="B41" s="20" t="s">
        <v>38</v>
      </c>
      <c r="C41" s="7"/>
      <c r="D41" s="37">
        <f>+D9/D36</f>
        <v>53083.408603238298</v>
      </c>
      <c r="E41" s="37">
        <f t="shared" ref="E41:X41" si="10">+E9/E36</f>
        <v>54492.632941435964</v>
      </c>
      <c r="F41" s="37">
        <f t="shared" si="10"/>
        <v>55791.812595128387</v>
      </c>
      <c r="G41" s="37">
        <f t="shared" si="10"/>
        <v>56986.628075828994</v>
      </c>
      <c r="H41" s="37">
        <f t="shared" si="10"/>
        <v>58009.426027746158</v>
      </c>
      <c r="I41" s="37">
        <f t="shared" si="10"/>
        <v>58679.054814607014</v>
      </c>
      <c r="J41" s="37">
        <f t="shared" si="10"/>
        <v>59073.621355861476</v>
      </c>
      <c r="K41" s="37">
        <f t="shared" si="10"/>
        <v>59281.586621552815</v>
      </c>
      <c r="L41" s="37">
        <f t="shared" si="10"/>
        <v>59335.554706598654</v>
      </c>
      <c r="M41" s="37">
        <f t="shared" si="10"/>
        <v>59308.955130209499</v>
      </c>
      <c r="N41" s="37">
        <f t="shared" si="10"/>
        <v>59278.32706862528</v>
      </c>
      <c r="O41" s="37">
        <f t="shared" si="10"/>
        <v>59764.490430574246</v>
      </c>
      <c r="P41" s="37">
        <f t="shared" si="10"/>
        <v>60252.604720317409</v>
      </c>
      <c r="Q41" s="37">
        <f t="shared" si="10"/>
        <v>60726.794182088437</v>
      </c>
      <c r="R41" s="37">
        <f t="shared" si="10"/>
        <v>61013.932714456249</v>
      </c>
      <c r="S41" s="37">
        <f t="shared" si="10"/>
        <v>61035.780014845397</v>
      </c>
      <c r="T41" s="37">
        <f t="shared" si="10"/>
        <v>61117.701900016102</v>
      </c>
      <c r="U41" s="37">
        <f t="shared" si="10"/>
        <v>60978.929447614399</v>
      </c>
      <c r="V41" s="37">
        <f t="shared" si="10"/>
        <v>60664.075661663483</v>
      </c>
      <c r="W41" s="37">
        <f t="shared" si="10"/>
        <v>60412.762274054934</v>
      </c>
      <c r="X41" s="37">
        <f t="shared" si="10"/>
        <v>60261.614171884823</v>
      </c>
    </row>
    <row r="42" spans="1:24" ht="15.75">
      <c r="B42" s="20" t="s">
        <v>10</v>
      </c>
      <c r="C42" s="9"/>
      <c r="D42" s="11">
        <f t="shared" ref="D42:X42" si="11">+D10/D36</f>
        <v>610060.85880070564</v>
      </c>
      <c r="E42" s="11">
        <f t="shared" si="11"/>
        <v>626723.55448867043</v>
      </c>
      <c r="F42" s="11">
        <f t="shared" si="11"/>
        <v>659347.62836633599</v>
      </c>
      <c r="G42" s="11">
        <f t="shared" si="11"/>
        <v>702255.79981830704</v>
      </c>
      <c r="H42" s="11">
        <f t="shared" si="11"/>
        <v>742517.96406503546</v>
      </c>
      <c r="I42" s="11">
        <f t="shared" si="11"/>
        <v>764584.8950090073</v>
      </c>
      <c r="J42" s="11">
        <f t="shared" si="11"/>
        <v>759362.57065378618</v>
      </c>
      <c r="K42" s="11">
        <f t="shared" si="11"/>
        <v>731534.60559892771</v>
      </c>
      <c r="L42" s="11">
        <f t="shared" si="11"/>
        <v>691479.8750066451</v>
      </c>
      <c r="M42" s="11">
        <f t="shared" si="11"/>
        <v>652447.24791437364</v>
      </c>
      <c r="N42" s="11">
        <f t="shared" si="11"/>
        <v>619960.76362893579</v>
      </c>
      <c r="O42" s="11">
        <f t="shared" si="11"/>
        <v>594641.44253846665</v>
      </c>
      <c r="P42" s="11">
        <f t="shared" si="11"/>
        <v>573547.51832811546</v>
      </c>
      <c r="Q42" s="11">
        <f t="shared" si="11"/>
        <v>554054.93326099182</v>
      </c>
      <c r="R42" s="11">
        <f t="shared" si="11"/>
        <v>533741.66064190213</v>
      </c>
      <c r="S42" s="11">
        <f t="shared" si="11"/>
        <v>511606.31180142798</v>
      </c>
      <c r="T42" s="11">
        <f t="shared" si="11"/>
        <v>488179.07708580582</v>
      </c>
      <c r="U42" s="11">
        <f t="shared" si="11"/>
        <v>464824.24370520998</v>
      </c>
      <c r="V42" s="11">
        <f t="shared" si="11"/>
        <v>442325.17556129897</v>
      </c>
      <c r="W42" s="11">
        <f t="shared" si="11"/>
        <v>422289.07498011005</v>
      </c>
      <c r="X42" s="11">
        <f t="shared" si="11"/>
        <v>404852.57392261823</v>
      </c>
    </row>
    <row r="43" spans="1:24" ht="15.75">
      <c r="B43" s="26" t="s">
        <v>32</v>
      </c>
      <c r="C43" s="9"/>
      <c r="D43" s="11">
        <f t="shared" ref="D43:X43" si="12">+D11/D36</f>
        <v>0</v>
      </c>
      <c r="E43" s="11">
        <f t="shared" si="12"/>
        <v>0</v>
      </c>
      <c r="F43" s="11">
        <f t="shared" si="12"/>
        <v>0</v>
      </c>
      <c r="G43" s="11">
        <f t="shared" si="12"/>
        <v>0</v>
      </c>
      <c r="H43" s="11">
        <f t="shared" si="12"/>
        <v>0</v>
      </c>
      <c r="I43" s="11">
        <f t="shared" si="12"/>
        <v>0</v>
      </c>
      <c r="J43" s="11">
        <f t="shared" si="12"/>
        <v>0</v>
      </c>
      <c r="K43" s="11">
        <f t="shared" si="12"/>
        <v>0</v>
      </c>
      <c r="L43" s="11">
        <f t="shared" si="12"/>
        <v>0</v>
      </c>
      <c r="M43" s="11">
        <f t="shared" si="12"/>
        <v>0</v>
      </c>
      <c r="N43" s="11">
        <f t="shared" si="12"/>
        <v>0</v>
      </c>
      <c r="O43" s="11">
        <f t="shared" si="12"/>
        <v>0</v>
      </c>
      <c r="P43" s="11">
        <f t="shared" si="12"/>
        <v>0</v>
      </c>
      <c r="Q43" s="11">
        <f t="shared" si="12"/>
        <v>0</v>
      </c>
      <c r="R43" s="11">
        <f t="shared" si="12"/>
        <v>0</v>
      </c>
      <c r="S43" s="11">
        <f t="shared" si="12"/>
        <v>0</v>
      </c>
      <c r="T43" s="11">
        <f t="shared" si="12"/>
        <v>0</v>
      </c>
      <c r="U43" s="11">
        <f t="shared" si="12"/>
        <v>0</v>
      </c>
      <c r="V43" s="11">
        <f t="shared" si="12"/>
        <v>0</v>
      </c>
      <c r="W43" s="11">
        <f t="shared" si="12"/>
        <v>0</v>
      </c>
      <c r="X43" s="11">
        <f t="shared" si="12"/>
        <v>0</v>
      </c>
    </row>
    <row r="44" spans="1:24" ht="15.75">
      <c r="B44" s="26" t="s">
        <v>33</v>
      </c>
      <c r="C44" s="9"/>
      <c r="D44" s="11">
        <f t="shared" ref="D44:X44" si="13">+D12/D36</f>
        <v>610060.85880070564</v>
      </c>
      <c r="E44" s="11">
        <f t="shared" si="13"/>
        <v>626723.55448867043</v>
      </c>
      <c r="F44" s="11">
        <f t="shared" si="13"/>
        <v>659347.62836633599</v>
      </c>
      <c r="G44" s="11">
        <f t="shared" si="13"/>
        <v>702255.79981830704</v>
      </c>
      <c r="H44" s="11">
        <f t="shared" si="13"/>
        <v>742517.96406503546</v>
      </c>
      <c r="I44" s="11">
        <f t="shared" si="13"/>
        <v>764584.8950090073</v>
      </c>
      <c r="J44" s="11">
        <f t="shared" si="13"/>
        <v>759362.57065378618</v>
      </c>
      <c r="K44" s="11">
        <f t="shared" si="13"/>
        <v>731534.60559892771</v>
      </c>
      <c r="L44" s="11">
        <f t="shared" si="13"/>
        <v>691479.8750066451</v>
      </c>
      <c r="M44" s="11">
        <f t="shared" si="13"/>
        <v>652447.24791437364</v>
      </c>
      <c r="N44" s="11">
        <f t="shared" si="13"/>
        <v>619960.76362893579</v>
      </c>
      <c r="O44" s="11">
        <f t="shared" si="13"/>
        <v>594641.44253846665</v>
      </c>
      <c r="P44" s="11">
        <f t="shared" si="13"/>
        <v>573547.51832811546</v>
      </c>
      <c r="Q44" s="11">
        <f t="shared" si="13"/>
        <v>554054.93326099182</v>
      </c>
      <c r="R44" s="11">
        <f t="shared" si="13"/>
        <v>533741.66064190213</v>
      </c>
      <c r="S44" s="11">
        <f t="shared" si="13"/>
        <v>511606.31180142798</v>
      </c>
      <c r="T44" s="11">
        <f t="shared" si="13"/>
        <v>488179.07708580582</v>
      </c>
      <c r="U44" s="11">
        <f t="shared" si="13"/>
        <v>464824.24370520998</v>
      </c>
      <c r="V44" s="11">
        <f t="shared" si="13"/>
        <v>442325.17556129897</v>
      </c>
      <c r="W44" s="11">
        <f t="shared" si="13"/>
        <v>422289.07498011005</v>
      </c>
      <c r="X44" s="11">
        <f t="shared" si="13"/>
        <v>404852.57392261823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0</v>
      </c>
      <c r="E46" s="11">
        <f t="shared" si="15"/>
        <v>0</v>
      </c>
      <c r="F46" s="11">
        <f t="shared" si="15"/>
        <v>0</v>
      </c>
      <c r="G46" s="11">
        <f t="shared" si="15"/>
        <v>0</v>
      </c>
      <c r="H46" s="11">
        <f t="shared" si="15"/>
        <v>0</v>
      </c>
      <c r="I46" s="11">
        <f t="shared" si="15"/>
        <v>0</v>
      </c>
      <c r="J46" s="11">
        <f t="shared" si="15"/>
        <v>0</v>
      </c>
      <c r="K46" s="11">
        <f t="shared" si="15"/>
        <v>0</v>
      </c>
      <c r="L46" s="11">
        <f t="shared" si="15"/>
        <v>0</v>
      </c>
      <c r="M46" s="11">
        <f t="shared" si="15"/>
        <v>0</v>
      </c>
      <c r="N46" s="11">
        <f t="shared" si="15"/>
        <v>0</v>
      </c>
      <c r="O46" s="11">
        <f t="shared" si="15"/>
        <v>0</v>
      </c>
      <c r="P46" s="11">
        <f t="shared" si="15"/>
        <v>0</v>
      </c>
      <c r="Q46" s="11">
        <f t="shared" si="15"/>
        <v>0</v>
      </c>
      <c r="R46" s="11">
        <f t="shared" si="15"/>
        <v>0</v>
      </c>
      <c r="S46" s="11">
        <f t="shared" si="15"/>
        <v>0</v>
      </c>
      <c r="T46" s="11">
        <f t="shared" si="15"/>
        <v>0</v>
      </c>
      <c r="U46" s="11">
        <f t="shared" si="15"/>
        <v>0</v>
      </c>
      <c r="V46" s="11">
        <f t="shared" si="15"/>
        <v>0</v>
      </c>
      <c r="W46" s="11">
        <f t="shared" si="15"/>
        <v>0</v>
      </c>
      <c r="X46" s="11">
        <f t="shared" si="15"/>
        <v>0</v>
      </c>
    </row>
    <row r="47" spans="1:24" ht="15.75">
      <c r="B47" s="10" t="s">
        <v>12</v>
      </c>
      <c r="C47" s="9"/>
      <c r="D47" s="11">
        <f t="shared" ref="D47:X47" si="16">+D19/D36</f>
        <v>610060.85880070564</v>
      </c>
      <c r="E47" s="11">
        <f t="shared" si="16"/>
        <v>626723.55448867043</v>
      </c>
      <c r="F47" s="11">
        <f t="shared" si="16"/>
        <v>659347.62836633599</v>
      </c>
      <c r="G47" s="11">
        <f t="shared" si="16"/>
        <v>702255.79981830704</v>
      </c>
      <c r="H47" s="11">
        <f t="shared" si="16"/>
        <v>742517.96406503546</v>
      </c>
      <c r="I47" s="11">
        <f t="shared" si="16"/>
        <v>764584.8950090073</v>
      </c>
      <c r="J47" s="11">
        <f t="shared" si="16"/>
        <v>759362.57065378618</v>
      </c>
      <c r="K47" s="11">
        <f t="shared" si="16"/>
        <v>731534.60559892771</v>
      </c>
      <c r="L47" s="11">
        <f t="shared" si="16"/>
        <v>691479.8750066451</v>
      </c>
      <c r="M47" s="11">
        <f t="shared" si="16"/>
        <v>652447.24791437364</v>
      </c>
      <c r="N47" s="11">
        <f t="shared" si="16"/>
        <v>619960.76362893579</v>
      </c>
      <c r="O47" s="11">
        <f t="shared" si="16"/>
        <v>594641.44253846665</v>
      </c>
      <c r="P47" s="11">
        <f t="shared" si="16"/>
        <v>573547.51832811546</v>
      </c>
      <c r="Q47" s="11">
        <f t="shared" si="16"/>
        <v>554054.93326099182</v>
      </c>
      <c r="R47" s="11">
        <f t="shared" si="16"/>
        <v>533741.66064190213</v>
      </c>
      <c r="S47" s="11">
        <f t="shared" si="16"/>
        <v>511606.31180142798</v>
      </c>
      <c r="T47" s="11">
        <f t="shared" si="16"/>
        <v>488179.07708580582</v>
      </c>
      <c r="U47" s="11">
        <f t="shared" si="16"/>
        <v>464824.24370520998</v>
      </c>
      <c r="V47" s="11">
        <f t="shared" si="16"/>
        <v>442325.17556129897</v>
      </c>
      <c r="W47" s="11">
        <f t="shared" si="16"/>
        <v>422289.07498011005</v>
      </c>
      <c r="X47" s="11">
        <f t="shared" si="16"/>
        <v>404852.57392261823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18829.591838153934</v>
      </c>
      <c r="E50" s="11">
        <f t="shared" ref="E50:X50" si="18">+E35/E36</f>
        <v>11418.003633502572</v>
      </c>
      <c r="F50" s="11">
        <f t="shared" si="18"/>
        <v>18161.776060804026</v>
      </c>
      <c r="G50" s="11">
        <f t="shared" si="18"/>
        <v>26024.671471743073</v>
      </c>
      <c r="H50" s="11">
        <f t="shared" si="18"/>
        <v>30087.02171799666</v>
      </c>
      <c r="I50" s="11">
        <f t="shared" si="18"/>
        <v>31618.228668059524</v>
      </c>
      <c r="J50" s="11">
        <f t="shared" si="18"/>
        <v>30759.732847023781</v>
      </c>
      <c r="K50" s="11">
        <f t="shared" si="18"/>
        <v>30576.528438208046</v>
      </c>
      <c r="L50" s="11">
        <f t="shared" si="18"/>
        <v>30169.537885527374</v>
      </c>
      <c r="M50" s="11">
        <f t="shared" si="18"/>
        <v>28138.204198225398</v>
      </c>
      <c r="N50" s="11">
        <f t="shared" si="18"/>
        <v>28188.034160494801</v>
      </c>
      <c r="O50" s="11">
        <f t="shared" si="18"/>
        <v>27281.786451004766</v>
      </c>
      <c r="P50" s="11">
        <f t="shared" si="18"/>
        <v>27287.484071330942</v>
      </c>
      <c r="Q50" s="11">
        <f t="shared" si="18"/>
        <v>31156.409352783507</v>
      </c>
      <c r="R50" s="11">
        <f t="shared" si="18"/>
        <v>33363.183172350589</v>
      </c>
      <c r="S50" s="11">
        <f t="shared" si="18"/>
        <v>35687.917656639685</v>
      </c>
      <c r="T50" s="11">
        <f t="shared" si="18"/>
        <v>36156.704144726515</v>
      </c>
      <c r="U50" s="11">
        <f t="shared" si="18"/>
        <v>36247.538984257953</v>
      </c>
      <c r="V50" s="11">
        <f t="shared" si="18"/>
        <v>36546.945411490778</v>
      </c>
      <c r="W50" s="11">
        <f t="shared" si="18"/>
        <v>33368.867389659703</v>
      </c>
      <c r="X50" s="11">
        <f t="shared" si="18"/>
        <v>32900.300817008858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2.8801656569019451</v>
      </c>
      <c r="F53" s="32">
        <f>IFERROR(((F39/$D39)-1)*100,0)</f>
        <v>8.1765907382758574</v>
      </c>
      <c r="G53" s="32">
        <f>IFERROR(((G39/$D39)-1)*100,0)</f>
        <v>15.043231193165152</v>
      </c>
      <c r="H53" s="32">
        <f t="shared" ref="H53:X53" si="19">IFERROR(((H39/$D39)-1)*100,0)</f>
        <v>21.469756944939</v>
      </c>
      <c r="I53" s="32">
        <f t="shared" si="19"/>
        <v>25.117969409595233</v>
      </c>
      <c r="J53" s="32">
        <f t="shared" si="19"/>
        <v>24.65333839523791</v>
      </c>
      <c r="K53" s="32">
        <f t="shared" si="19"/>
        <v>20.671670543877816</v>
      </c>
      <c r="L53" s="32">
        <f t="shared" si="19"/>
        <v>14.849154850187873</v>
      </c>
      <c r="M53" s="32">
        <f t="shared" si="19"/>
        <v>9.0900480864243747</v>
      </c>
      <c r="N53" s="32">
        <f t="shared" si="19"/>
        <v>4.2779658666955545</v>
      </c>
      <c r="O53" s="32">
        <f t="shared" si="19"/>
        <v>0.67830640998909342</v>
      </c>
      <c r="P53" s="32">
        <f t="shared" si="19"/>
        <v>-2.1922169059140906</v>
      </c>
      <c r="Q53" s="32">
        <f t="shared" si="19"/>
        <v>-4.730831462554419</v>
      </c>
      <c r="R53" s="32">
        <f t="shared" si="19"/>
        <v>-7.4140530377278635</v>
      </c>
      <c r="S53" s="32">
        <f t="shared" si="19"/>
        <v>-10.303113226263182</v>
      </c>
      <c r="T53" s="32">
        <f t="shared" si="19"/>
        <v>-13.191818573355773</v>
      </c>
      <c r="U53" s="32">
        <f t="shared" si="19"/>
        <v>-15.96229036944915</v>
      </c>
      <c r="V53" s="32">
        <f t="shared" si="19"/>
        <v>-18.57988095994617</v>
      </c>
      <c r="W53" s="32">
        <f t="shared" si="19"/>
        <v>-21.558608111222831</v>
      </c>
      <c r="X53" s="32">
        <f t="shared" si="19"/>
        <v>-24.351012590723165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7.2120632873514001</v>
      </c>
      <c r="F54" s="32">
        <f t="shared" ref="F54:I54" si="21">IFERROR(((F40/$D40)-1)*100,0)</f>
        <v>17.565165382586834</v>
      </c>
      <c r="G54" s="32">
        <f t="shared" si="21"/>
        <v>30.470830339403431</v>
      </c>
      <c r="H54" s="32">
        <f t="shared" si="21"/>
        <v>42.512475011994134</v>
      </c>
      <c r="I54" s="32">
        <f t="shared" si="21"/>
        <v>52.299213338119507</v>
      </c>
      <c r="J54" s="32">
        <f t="shared" ref="J54:X54" si="22">IFERROR(((J40/$D40)-1)*100,0)</f>
        <v>59.196435523095168</v>
      </c>
      <c r="K54" s="32">
        <f t="shared" si="22"/>
        <v>60.339356417459932</v>
      </c>
      <c r="L54" s="32">
        <f t="shared" si="22"/>
        <v>60.371829246121898</v>
      </c>
      <c r="M54" s="32">
        <f t="shared" si="22"/>
        <v>58.271513464589809</v>
      </c>
      <c r="N54" s="32">
        <f t="shared" si="22"/>
        <v>56.013995816413932</v>
      </c>
      <c r="O54" s="32">
        <f t="shared" si="22"/>
        <v>56.470104943116041</v>
      </c>
      <c r="P54" s="32">
        <f t="shared" si="22"/>
        <v>60.21755129914952</v>
      </c>
      <c r="Q54" s="32">
        <f t="shared" si="22"/>
        <v>66.883313763642448</v>
      </c>
      <c r="R54" s="32">
        <f t="shared" si="22"/>
        <v>73.610099426063428</v>
      </c>
      <c r="S54" s="32">
        <f t="shared" si="22"/>
        <v>83.175796826450906</v>
      </c>
      <c r="T54" s="32">
        <f t="shared" si="22"/>
        <v>97.943853541425781</v>
      </c>
      <c r="U54" s="32">
        <f t="shared" si="22"/>
        <v>116.7600087142178</v>
      </c>
      <c r="V54" s="32">
        <f t="shared" si="22"/>
        <v>137.13744159098371</v>
      </c>
      <c r="W54" s="32">
        <f t="shared" si="22"/>
        <v>136.41018105180635</v>
      </c>
      <c r="X54" s="39">
        <f t="shared" si="22"/>
        <v>129.69773661953775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2.6547359622865141</v>
      </c>
      <c r="F55" s="32">
        <f t="shared" ref="F55:I55" si="23">IFERROR(((F41/$D41)-1)*100,0)</f>
        <v>5.1021666904127017</v>
      </c>
      <c r="G55" s="32">
        <f t="shared" si="23"/>
        <v>7.3529932897952399</v>
      </c>
      <c r="H55" s="32">
        <f t="shared" si="23"/>
        <v>9.2797684891082088</v>
      </c>
      <c r="I55" s="32">
        <f t="shared" si="23"/>
        <v>10.54123380281078</v>
      </c>
      <c r="J55" s="32">
        <f t="shared" ref="J55:X55" si="24">IFERROR(((J41/$D41)-1)*100,0)</f>
        <v>11.284529215890915</v>
      </c>
      <c r="K55" s="32">
        <f t="shared" si="24"/>
        <v>11.676299961522062</v>
      </c>
      <c r="L55" s="32">
        <f t="shared" si="24"/>
        <v>11.777966539584561</v>
      </c>
      <c r="M55" s="32">
        <f t="shared" si="24"/>
        <v>11.727857518538132</v>
      </c>
      <c r="N55" s="32">
        <f t="shared" si="24"/>
        <v>11.670159525153533</v>
      </c>
      <c r="O55" s="32">
        <f t="shared" si="24"/>
        <v>12.586007573990599</v>
      </c>
      <c r="P55" s="32">
        <f t="shared" si="24"/>
        <v>13.505530834811097</v>
      </c>
      <c r="Q55" s="32">
        <f t="shared" si="24"/>
        <v>14.398822117809251</v>
      </c>
      <c r="R55" s="32">
        <f t="shared" si="24"/>
        <v>14.939741662961259</v>
      </c>
      <c r="S55" s="32">
        <f t="shared" si="24"/>
        <v>14.980898214441286</v>
      </c>
      <c r="T55" s="32">
        <f t="shared" si="24"/>
        <v>15.13522493784938</v>
      </c>
      <c r="U55" s="32">
        <f t="shared" si="24"/>
        <v>14.873801536351316</v>
      </c>
      <c r="V55" s="32">
        <f t="shared" si="24"/>
        <v>14.280671226456864</v>
      </c>
      <c r="W55" s="32">
        <f t="shared" si="24"/>
        <v>13.807240084370754</v>
      </c>
      <c r="X55" s="32">
        <f t="shared" si="24"/>
        <v>13.522503089993032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2.7313169575772012</v>
      </c>
      <c r="F56" s="32">
        <f t="shared" ref="F56:I56" si="25">IFERROR(((F42/$D42)-1)*100,0)</f>
        <v>8.0789922603002662</v>
      </c>
      <c r="G56" s="32">
        <f t="shared" si="25"/>
        <v>15.112417013417945</v>
      </c>
      <c r="H56" s="32">
        <f t="shared" si="25"/>
        <v>21.712113365988106</v>
      </c>
      <c r="I56" s="32">
        <f t="shared" si="25"/>
        <v>25.329282149337406</v>
      </c>
      <c r="J56" s="32">
        <f t="shared" ref="J56:X56" si="26">IFERROR(((J42/$D42)-1)*100,0)</f>
        <v>24.473248807764335</v>
      </c>
      <c r="K56" s="32">
        <f t="shared" si="26"/>
        <v>19.911742418128988</v>
      </c>
      <c r="L56" s="32">
        <f t="shared" si="26"/>
        <v>13.346048190339221</v>
      </c>
      <c r="M56" s="32">
        <f t="shared" si="26"/>
        <v>6.947895198028875</v>
      </c>
      <c r="N56" s="32">
        <f t="shared" si="26"/>
        <v>1.6227733160412816</v>
      </c>
      <c r="O56" s="32">
        <f t="shared" si="26"/>
        <v>-2.5275209907010598</v>
      </c>
      <c r="P56" s="32">
        <f t="shared" si="26"/>
        <v>-5.985196385877023</v>
      </c>
      <c r="Q56" s="32">
        <f t="shared" si="26"/>
        <v>-9.1803833554923724</v>
      </c>
      <c r="R56" s="32">
        <f t="shared" si="26"/>
        <v>-12.510095846640024</v>
      </c>
      <c r="S56" s="32">
        <f t="shared" si="26"/>
        <v>-16.13847955969926</v>
      </c>
      <c r="T56" s="32">
        <f t="shared" si="26"/>
        <v>-19.978626715128446</v>
      </c>
      <c r="U56" s="32">
        <f t="shared" si="26"/>
        <v>-23.806905983283457</v>
      </c>
      <c r="V56" s="32">
        <f t="shared" si="26"/>
        <v>-27.49490986344405</v>
      </c>
      <c r="W56" s="32">
        <f t="shared" si="26"/>
        <v>-30.779188848425498</v>
      </c>
      <c r="X56" s="32">
        <f t="shared" si="26"/>
        <v>-33.637346490561313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0</v>
      </c>
      <c r="F57" s="32">
        <f t="shared" ref="F57:I57" si="27">IFERROR(((F43/$D43)-1)*100,0)</f>
        <v>0</v>
      </c>
      <c r="G57" s="32">
        <f t="shared" si="27"/>
        <v>0</v>
      </c>
      <c r="H57" s="32">
        <f t="shared" si="27"/>
        <v>0</v>
      </c>
      <c r="I57" s="32">
        <f t="shared" si="27"/>
        <v>0</v>
      </c>
      <c r="J57" s="32">
        <f t="shared" ref="J57:X57" si="28">IFERROR(((J43/$D43)-1)*100,0)</f>
        <v>0</v>
      </c>
      <c r="K57" s="32">
        <f t="shared" si="28"/>
        <v>0</v>
      </c>
      <c r="L57" s="32">
        <f t="shared" si="28"/>
        <v>0</v>
      </c>
      <c r="M57" s="32">
        <f t="shared" si="28"/>
        <v>0</v>
      </c>
      <c r="N57" s="32">
        <f t="shared" si="28"/>
        <v>0</v>
      </c>
      <c r="O57" s="32">
        <f t="shared" si="28"/>
        <v>0</v>
      </c>
      <c r="P57" s="32">
        <f t="shared" si="28"/>
        <v>0</v>
      </c>
      <c r="Q57" s="32">
        <f t="shared" si="28"/>
        <v>0</v>
      </c>
      <c r="R57" s="32">
        <f t="shared" si="28"/>
        <v>0</v>
      </c>
      <c r="S57" s="32">
        <f t="shared" si="28"/>
        <v>0</v>
      </c>
      <c r="T57" s="32">
        <f t="shared" si="28"/>
        <v>0</v>
      </c>
      <c r="U57" s="32">
        <f t="shared" si="28"/>
        <v>0</v>
      </c>
      <c r="V57" s="32">
        <f t="shared" si="28"/>
        <v>0</v>
      </c>
      <c r="W57" s="32">
        <f t="shared" si="28"/>
        <v>0</v>
      </c>
      <c r="X57" s="32">
        <f t="shared" si="28"/>
        <v>0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2.7313169575772012</v>
      </c>
      <c r="F58" s="32">
        <f t="shared" ref="F58:I58" si="29">IFERROR(((F44/$D44)-1)*100,0)</f>
        <v>8.0789922603002662</v>
      </c>
      <c r="G58" s="32">
        <f t="shared" si="29"/>
        <v>15.112417013417945</v>
      </c>
      <c r="H58" s="32">
        <f t="shared" si="29"/>
        <v>21.712113365988106</v>
      </c>
      <c r="I58" s="32">
        <f t="shared" si="29"/>
        <v>25.329282149337406</v>
      </c>
      <c r="J58" s="32">
        <f t="shared" ref="J58:X58" si="30">IFERROR(((J44/$D44)-1)*100,0)</f>
        <v>24.473248807764335</v>
      </c>
      <c r="K58" s="32">
        <f t="shared" si="30"/>
        <v>19.911742418128988</v>
      </c>
      <c r="L58" s="32">
        <f t="shared" si="30"/>
        <v>13.346048190339221</v>
      </c>
      <c r="M58" s="32">
        <f t="shared" si="30"/>
        <v>6.947895198028875</v>
      </c>
      <c r="N58" s="32">
        <f t="shared" si="30"/>
        <v>1.6227733160412816</v>
      </c>
      <c r="O58" s="32">
        <f t="shared" si="30"/>
        <v>-2.5275209907010598</v>
      </c>
      <c r="P58" s="32">
        <f t="shared" si="30"/>
        <v>-5.985196385877023</v>
      </c>
      <c r="Q58" s="32">
        <f t="shared" si="30"/>
        <v>-9.1803833554923724</v>
      </c>
      <c r="R58" s="32">
        <f t="shared" si="30"/>
        <v>-12.510095846640024</v>
      </c>
      <c r="S58" s="32">
        <f t="shared" si="30"/>
        <v>-16.13847955969926</v>
      </c>
      <c r="T58" s="32">
        <f t="shared" si="30"/>
        <v>-19.978626715128446</v>
      </c>
      <c r="U58" s="32">
        <f t="shared" si="30"/>
        <v>-23.806905983283457</v>
      </c>
      <c r="V58" s="32">
        <f t="shared" si="30"/>
        <v>-27.49490986344405</v>
      </c>
      <c r="W58" s="32">
        <f t="shared" si="30"/>
        <v>-30.779188848425498</v>
      </c>
      <c r="X58" s="32">
        <f t="shared" si="30"/>
        <v>-33.637346490561313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0</v>
      </c>
      <c r="F60" s="32">
        <f t="shared" ref="F60:I60" si="33">IFERROR(((F46/$D46)-1)*100,0)</f>
        <v>0</v>
      </c>
      <c r="G60" s="32">
        <f t="shared" si="33"/>
        <v>0</v>
      </c>
      <c r="H60" s="32">
        <f t="shared" si="33"/>
        <v>0</v>
      </c>
      <c r="I60" s="32">
        <f t="shared" si="33"/>
        <v>0</v>
      </c>
      <c r="J60" s="32">
        <f t="shared" ref="J60:X60" si="34">IFERROR(((J46/$D46)-1)*100,0)</f>
        <v>0</v>
      </c>
      <c r="K60" s="32">
        <f t="shared" si="34"/>
        <v>0</v>
      </c>
      <c r="L60" s="32">
        <f t="shared" si="34"/>
        <v>0</v>
      </c>
      <c r="M60" s="32">
        <f t="shared" si="34"/>
        <v>0</v>
      </c>
      <c r="N60" s="32">
        <f t="shared" si="34"/>
        <v>0</v>
      </c>
      <c r="O60" s="32">
        <f t="shared" si="34"/>
        <v>0</v>
      </c>
      <c r="P60" s="32">
        <f t="shared" si="34"/>
        <v>0</v>
      </c>
      <c r="Q60" s="32">
        <f t="shared" si="34"/>
        <v>0</v>
      </c>
      <c r="R60" s="32">
        <f t="shared" si="34"/>
        <v>0</v>
      </c>
      <c r="S60" s="32">
        <f t="shared" si="34"/>
        <v>0</v>
      </c>
      <c r="T60" s="32">
        <f t="shared" si="34"/>
        <v>0</v>
      </c>
      <c r="U60" s="32">
        <f t="shared" si="34"/>
        <v>0</v>
      </c>
      <c r="V60" s="32">
        <f t="shared" si="34"/>
        <v>0</v>
      </c>
      <c r="W60" s="32">
        <f t="shared" si="34"/>
        <v>0</v>
      </c>
      <c r="X60" s="32">
        <f t="shared" si="34"/>
        <v>0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2.7313169575772012</v>
      </c>
      <c r="F61" s="32">
        <f t="shared" ref="F61:I61" si="36">IFERROR(((F47/$D47)-1)*100,0)</f>
        <v>8.0789922603002662</v>
      </c>
      <c r="G61" s="32">
        <f t="shared" si="36"/>
        <v>15.112417013417945</v>
      </c>
      <c r="H61" s="32">
        <f t="shared" si="36"/>
        <v>21.712113365988106</v>
      </c>
      <c r="I61" s="32">
        <f t="shared" si="36"/>
        <v>25.329282149337406</v>
      </c>
      <c r="J61" s="32">
        <f t="shared" ref="J61:X61" si="37">IFERROR(((J47/$D47)-1)*100,0)</f>
        <v>24.473248807764335</v>
      </c>
      <c r="K61" s="32">
        <f t="shared" si="37"/>
        <v>19.911742418128988</v>
      </c>
      <c r="L61" s="32">
        <f t="shared" si="37"/>
        <v>13.346048190339221</v>
      </c>
      <c r="M61" s="32">
        <f t="shared" si="37"/>
        <v>6.947895198028875</v>
      </c>
      <c r="N61" s="32">
        <f t="shared" si="37"/>
        <v>1.6227733160412816</v>
      </c>
      <c r="O61" s="32">
        <f t="shared" si="37"/>
        <v>-2.5275209907010598</v>
      </c>
      <c r="P61" s="32">
        <f t="shared" si="37"/>
        <v>-5.985196385877023</v>
      </c>
      <c r="Q61" s="32">
        <f t="shared" si="37"/>
        <v>-9.1803833554923724</v>
      </c>
      <c r="R61" s="32">
        <f t="shared" si="37"/>
        <v>-12.510095846640024</v>
      </c>
      <c r="S61" s="32">
        <f t="shared" si="37"/>
        <v>-16.13847955969926</v>
      </c>
      <c r="T61" s="32">
        <f t="shared" si="37"/>
        <v>-19.978626715128446</v>
      </c>
      <c r="U61" s="32">
        <f t="shared" si="37"/>
        <v>-23.806905983283457</v>
      </c>
      <c r="V61" s="32">
        <f t="shared" si="37"/>
        <v>-27.49490986344405</v>
      </c>
      <c r="W61" s="32">
        <f t="shared" si="37"/>
        <v>-30.779188848425498</v>
      </c>
      <c r="X61" s="32">
        <f t="shared" si="37"/>
        <v>-33.637346490561313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-39.361385357453393</v>
      </c>
      <c r="F64" s="32">
        <f t="shared" ref="F64:I64" si="41">IFERROR(((F50/$D50)-1)*100,0)</f>
        <v>-3.5466290671087641</v>
      </c>
      <c r="G64" s="32">
        <f t="shared" si="41"/>
        <v>38.211553895767025</v>
      </c>
      <c r="H64" s="32">
        <f t="shared" si="41"/>
        <v>59.785841225894629</v>
      </c>
      <c r="I64" s="32">
        <f t="shared" si="41"/>
        <v>67.917759130563283</v>
      </c>
      <c r="J64" s="32">
        <f t="shared" ref="J64:X64" si="42">IFERROR(((J50/$D50)-1)*100,0)</f>
        <v>63.358468475647456</v>
      </c>
      <c r="K64" s="32">
        <f t="shared" si="42"/>
        <v>62.38550841156092</v>
      </c>
      <c r="L64" s="32">
        <f t="shared" si="42"/>
        <v>60.224067228029824</v>
      </c>
      <c r="M64" s="32">
        <f t="shared" si="42"/>
        <v>49.43608146199778</v>
      </c>
      <c r="N64" s="32">
        <f t="shared" si="42"/>
        <v>49.70071790604662</v>
      </c>
      <c r="O64" s="32">
        <f t="shared" si="42"/>
        <v>44.887827019831406</v>
      </c>
      <c r="P64" s="32">
        <f t="shared" si="42"/>
        <v>44.918085882451209</v>
      </c>
      <c r="Q64" s="32">
        <f t="shared" si="42"/>
        <v>65.465133926334246</v>
      </c>
      <c r="R64" s="32">
        <f t="shared" si="42"/>
        <v>77.18484531750498</v>
      </c>
      <c r="S64" s="32">
        <f t="shared" si="42"/>
        <v>89.531020976918612</v>
      </c>
      <c r="T64" s="32">
        <f t="shared" si="42"/>
        <v>92.020647369865344</v>
      </c>
      <c r="U64" s="32">
        <f t="shared" si="42"/>
        <v>92.503052088524115</v>
      </c>
      <c r="V64" s="32">
        <f t="shared" si="42"/>
        <v>94.09313662039456</v>
      </c>
      <c r="W64" s="32">
        <f t="shared" si="42"/>
        <v>77.215032999521497</v>
      </c>
      <c r="X64" s="32">
        <f t="shared" si="42"/>
        <v>74.726574531179153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5.9682946190859623</v>
      </c>
      <c r="D67" s="30">
        <f>(D8/D7)*100</f>
        <v>3.4540478078608308</v>
      </c>
      <c r="E67" s="30">
        <f t="shared" ref="E67:X67" si="43">(E8/E7)*100</f>
        <v>3.5994847967963906</v>
      </c>
      <c r="F67" s="30">
        <f t="shared" si="43"/>
        <v>3.7538223288343961</v>
      </c>
      <c r="G67" s="30">
        <f t="shared" si="43"/>
        <v>3.9172446814095792</v>
      </c>
      <c r="H67" s="30">
        <f t="shared" si="43"/>
        <v>4.0524070706021851</v>
      </c>
      <c r="I67" s="30">
        <f t="shared" si="43"/>
        <v>4.2044221661506462</v>
      </c>
      <c r="J67" s="30">
        <f t="shared" si="43"/>
        <v>4.4112103712323165</v>
      </c>
      <c r="K67" s="30">
        <f t="shared" si="43"/>
        <v>4.5894765527934558</v>
      </c>
      <c r="L67" s="30">
        <f t="shared" si="43"/>
        <v>4.8231261777482084</v>
      </c>
      <c r="M67" s="30">
        <f t="shared" si="43"/>
        <v>5.0112488143381189</v>
      </c>
      <c r="N67" s="30">
        <f t="shared" si="43"/>
        <v>5.1677245117551864</v>
      </c>
      <c r="O67" s="30">
        <f t="shared" si="43"/>
        <v>5.3681397934292354</v>
      </c>
      <c r="P67" s="30">
        <f t="shared" si="43"/>
        <v>5.6580270438531155</v>
      </c>
      <c r="Q67" s="30">
        <f t="shared" si="43"/>
        <v>6.050466829122132</v>
      </c>
      <c r="R67" s="30">
        <f t="shared" si="43"/>
        <v>6.4767667558603668</v>
      </c>
      <c r="S67" s="30">
        <f t="shared" si="43"/>
        <v>7.053733772026713</v>
      </c>
      <c r="T67" s="30">
        <f t="shared" si="43"/>
        <v>7.8760725333480526</v>
      </c>
      <c r="U67" s="30">
        <f t="shared" si="43"/>
        <v>8.9090889818712817</v>
      </c>
      <c r="V67" s="30">
        <f t="shared" si="43"/>
        <v>10.059971293902466</v>
      </c>
      <c r="W67" s="30">
        <f t="shared" si="43"/>
        <v>10.409964024807202</v>
      </c>
      <c r="X67" s="30">
        <f t="shared" si="43"/>
        <v>10.487740693063339</v>
      </c>
    </row>
    <row r="68" spans="1:24" ht="15.75">
      <c r="B68" s="20" t="s">
        <v>38</v>
      </c>
      <c r="C68" s="31">
        <f t="shared" ref="C68:C69" si="44">AVERAGE(D68:X68)</f>
        <v>8.6937863763227465</v>
      </c>
      <c r="D68" s="30">
        <f>(D9/D7)*100</f>
        <v>7.7283156639009709</v>
      </c>
      <c r="E68" s="30">
        <f t="shared" ref="E68:X68" si="45">(E9/E7)*100</f>
        <v>7.7113814781045082</v>
      </c>
      <c r="F68" s="30">
        <f t="shared" si="45"/>
        <v>7.5086736936334812</v>
      </c>
      <c r="G68" s="30">
        <f t="shared" si="45"/>
        <v>7.2117047739656241</v>
      </c>
      <c r="H68" s="30">
        <f t="shared" si="45"/>
        <v>6.9527474805491858</v>
      </c>
      <c r="I68" s="30">
        <f t="shared" si="45"/>
        <v>6.8279364885511491</v>
      </c>
      <c r="J68" s="30">
        <f t="shared" si="45"/>
        <v>6.8994700130860735</v>
      </c>
      <c r="K68" s="30">
        <f t="shared" si="45"/>
        <v>7.1522147194051717</v>
      </c>
      <c r="L68" s="30">
        <f t="shared" si="45"/>
        <v>7.5216522996072941</v>
      </c>
      <c r="M68" s="30">
        <f t="shared" si="45"/>
        <v>7.9151871916909338</v>
      </c>
      <c r="N68" s="30">
        <f t="shared" si="45"/>
        <v>8.2761706739831737</v>
      </c>
      <c r="O68" s="30">
        <f t="shared" si="45"/>
        <v>8.6423802395608753</v>
      </c>
      <c r="P68" s="30">
        <f t="shared" si="45"/>
        <v>8.9686786075729668</v>
      </c>
      <c r="Q68" s="30">
        <f t="shared" si="45"/>
        <v>9.2801293690034292</v>
      </c>
      <c r="R68" s="30">
        <f t="shared" si="45"/>
        <v>9.5942271483226733</v>
      </c>
      <c r="S68" s="30">
        <f t="shared" si="45"/>
        <v>9.9067950815462815</v>
      </c>
      <c r="T68" s="30">
        <f t="shared" si="45"/>
        <v>10.250201625360098</v>
      </c>
      <c r="U68" s="30">
        <f t="shared" si="45"/>
        <v>10.564078955603684</v>
      </c>
      <c r="V68" s="30">
        <f t="shared" si="45"/>
        <v>10.847406168567053</v>
      </c>
      <c r="W68" s="30">
        <f t="shared" si="45"/>
        <v>11.212680640043805</v>
      </c>
      <c r="X68" s="30">
        <f t="shared" si="45"/>
        <v>11.597481590719237</v>
      </c>
    </row>
    <row r="69" spans="1:24" ht="15.75">
      <c r="B69" s="20" t="s">
        <v>10</v>
      </c>
      <c r="C69" s="31">
        <f t="shared" si="44"/>
        <v>85.337919004591299</v>
      </c>
      <c r="D69" s="30">
        <f t="shared" ref="D69:X69" si="46">(D10/D7)*100</f>
        <v>88.817636528238197</v>
      </c>
      <c r="E69" s="30">
        <f t="shared" si="46"/>
        <v>88.689133725099083</v>
      </c>
      <c r="F69" s="30">
        <f t="shared" si="46"/>
        <v>88.737503977532114</v>
      </c>
      <c r="G69" s="30">
        <f t="shared" si="46"/>
        <v>88.871050544624808</v>
      </c>
      <c r="H69" s="30">
        <f t="shared" si="46"/>
        <v>88.994845448848622</v>
      </c>
      <c r="I69" s="30">
        <f t="shared" si="46"/>
        <v>88.967641345298205</v>
      </c>
      <c r="J69" s="30">
        <f t="shared" si="46"/>
        <v>88.689319615681612</v>
      </c>
      <c r="K69" s="30">
        <f t="shared" si="46"/>
        <v>88.258308727801378</v>
      </c>
      <c r="L69" s="30">
        <f t="shared" si="46"/>
        <v>87.655221522644496</v>
      </c>
      <c r="M69" s="30">
        <f t="shared" si="46"/>
        <v>87.07356399397095</v>
      </c>
      <c r="N69" s="30">
        <f t="shared" si="46"/>
        <v>86.55610481426163</v>
      </c>
      <c r="O69" s="30">
        <f t="shared" si="46"/>
        <v>85.989479967009885</v>
      </c>
      <c r="P69" s="30">
        <f t="shared" si="46"/>
        <v>85.373294348573921</v>
      </c>
      <c r="Q69" s="30">
        <f t="shared" si="46"/>
        <v>84.669403801874438</v>
      </c>
      <c r="R69" s="30">
        <f t="shared" si="46"/>
        <v>83.929006095816973</v>
      </c>
      <c r="S69" s="30">
        <f t="shared" si="46"/>
        <v>83.039471146427005</v>
      </c>
      <c r="T69" s="30">
        <f t="shared" si="46"/>
        <v>81.873725841291844</v>
      </c>
      <c r="U69" s="30">
        <f t="shared" si="46"/>
        <v>80.526832062525031</v>
      </c>
      <c r="V69" s="30">
        <f t="shared" si="46"/>
        <v>79.09262253753046</v>
      </c>
      <c r="W69" s="30">
        <f t="shared" si="46"/>
        <v>78.377355335148991</v>
      </c>
      <c r="X69" s="30">
        <f t="shared" si="46"/>
        <v>77.914777716217415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0</v>
      </c>
      <c r="D73" s="30">
        <f>(D16/D$10)*100</f>
        <v>0</v>
      </c>
      <c r="E73" s="30">
        <f t="shared" ref="E73:X73" si="48">(E16/E$10)*100</f>
        <v>0</v>
      </c>
      <c r="F73" s="30">
        <f t="shared" si="48"/>
        <v>0</v>
      </c>
      <c r="G73" s="30">
        <f>(G16/G$10)*100</f>
        <v>0</v>
      </c>
      <c r="H73" s="30">
        <f t="shared" si="48"/>
        <v>0</v>
      </c>
      <c r="I73" s="30">
        <f t="shared" si="48"/>
        <v>0</v>
      </c>
      <c r="J73" s="30">
        <f t="shared" si="48"/>
        <v>0</v>
      </c>
      <c r="K73" s="30">
        <f t="shared" si="48"/>
        <v>0</v>
      </c>
      <c r="L73" s="30">
        <f t="shared" si="48"/>
        <v>0</v>
      </c>
      <c r="M73" s="30">
        <f t="shared" si="48"/>
        <v>0</v>
      </c>
      <c r="N73" s="30">
        <f t="shared" si="48"/>
        <v>0</v>
      </c>
      <c r="O73" s="30">
        <f t="shared" si="48"/>
        <v>0</v>
      </c>
      <c r="P73" s="30">
        <f t="shared" si="48"/>
        <v>0</v>
      </c>
      <c r="Q73" s="30">
        <f t="shared" si="48"/>
        <v>0</v>
      </c>
      <c r="R73" s="30">
        <f t="shared" si="48"/>
        <v>0</v>
      </c>
      <c r="S73" s="30">
        <f t="shared" si="48"/>
        <v>0</v>
      </c>
      <c r="T73" s="30">
        <f t="shared" si="48"/>
        <v>0</v>
      </c>
      <c r="U73" s="30">
        <f t="shared" si="48"/>
        <v>0</v>
      </c>
      <c r="V73" s="30">
        <f t="shared" si="48"/>
        <v>0</v>
      </c>
      <c r="W73" s="30">
        <f t="shared" si="48"/>
        <v>0</v>
      </c>
      <c r="X73" s="30">
        <f t="shared" si="48"/>
        <v>0</v>
      </c>
    </row>
    <row r="74" spans="1:24" ht="15.75">
      <c r="A74" s="36"/>
      <c r="B74" s="10" t="s">
        <v>12</v>
      </c>
      <c r="C74" s="31">
        <f>AVERAGE(D74:X74)</f>
        <v>100</v>
      </c>
      <c r="D74" s="30">
        <f>(D19/D$10)*100</f>
        <v>100</v>
      </c>
      <c r="E74" s="30">
        <f t="shared" ref="E74:X74" si="49">(E19/E$10)*100</f>
        <v>100</v>
      </c>
      <c r="F74" s="30">
        <f t="shared" si="49"/>
        <v>100</v>
      </c>
      <c r="G74" s="30">
        <f t="shared" si="49"/>
        <v>100</v>
      </c>
      <c r="H74" s="30">
        <f t="shared" si="49"/>
        <v>100</v>
      </c>
      <c r="I74" s="30">
        <f t="shared" si="49"/>
        <v>100</v>
      </c>
      <c r="J74" s="30">
        <f t="shared" si="49"/>
        <v>100</v>
      </c>
      <c r="K74" s="30">
        <f t="shared" si="49"/>
        <v>100</v>
      </c>
      <c r="L74" s="30">
        <f t="shared" si="49"/>
        <v>100</v>
      </c>
      <c r="M74" s="30">
        <f t="shared" si="49"/>
        <v>100</v>
      </c>
      <c r="N74" s="30">
        <f t="shared" si="49"/>
        <v>100</v>
      </c>
      <c r="O74" s="30">
        <f t="shared" si="49"/>
        <v>100</v>
      </c>
      <c r="P74" s="30">
        <f t="shared" si="49"/>
        <v>100</v>
      </c>
      <c r="Q74" s="30">
        <f t="shared" si="49"/>
        <v>100</v>
      </c>
      <c r="R74" s="30">
        <f t="shared" si="49"/>
        <v>100</v>
      </c>
      <c r="S74" s="30">
        <f t="shared" si="49"/>
        <v>100</v>
      </c>
      <c r="T74" s="30">
        <f t="shared" si="49"/>
        <v>100</v>
      </c>
      <c r="U74" s="30">
        <f t="shared" si="49"/>
        <v>100</v>
      </c>
      <c r="V74" s="30">
        <f t="shared" si="49"/>
        <v>100</v>
      </c>
      <c r="W74" s="30">
        <f t="shared" si="49"/>
        <v>100</v>
      </c>
      <c r="X74" s="30">
        <f t="shared" si="49"/>
        <v>100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2275075094.8438578</v>
      </c>
      <c r="E147">
        <v>4111547404.9926181</v>
      </c>
      <c r="F147">
        <v>4072650410.3281698</v>
      </c>
      <c r="G147">
        <v>4072650410.3281698</v>
      </c>
      <c r="H147">
        <v>3688642204.1151962</v>
      </c>
      <c r="I147">
        <v>4045607580.266871</v>
      </c>
      <c r="J147">
        <v>5024558080.0659704</v>
      </c>
      <c r="K147">
        <v>4829505358.8531837</v>
      </c>
      <c r="L147">
        <v>5796966853.0060368</v>
      </c>
      <c r="M147">
        <v>5317137159.8703022</v>
      </c>
      <c r="N147">
        <v>4888021174.008111</v>
      </c>
      <c r="O147">
        <v>5637544618.662281</v>
      </c>
      <c r="P147">
        <v>7060027285.1296043</v>
      </c>
      <c r="Q147">
        <v>8675935356.668972</v>
      </c>
      <c r="R147">
        <v>9344864882.5431232</v>
      </c>
      <c r="S147">
        <v>11815068493.15069</v>
      </c>
      <c r="T147">
        <v>15973714702.199631</v>
      </c>
      <c r="U147">
        <v>19870430675.21352</v>
      </c>
      <c r="V147">
        <v>22525247841.95182</v>
      </c>
      <c r="W147">
        <v>10788109159.03166</v>
      </c>
      <c r="X147">
        <v>6651611778.8012304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Wealth_KWT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2014-12-03T13:24:08Z</dcterms:modified>
</cp:coreProperties>
</file>