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RT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D72" l="1"/>
  <c r="E55"/>
  <c r="I55"/>
  <c r="M55"/>
  <c r="Q55"/>
  <c r="D12"/>
  <c r="D11"/>
  <c r="D10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<sst xmlns="http://schemas.openxmlformats.org/spreadsheetml/2006/main" count="95" uniqueCount="65">
  <si>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</si>
  <si>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</si>
  <si>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</si>
  <si>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</si>
  <si>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</si>
  <si>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</si>
  <si>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</si>
  <si>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</si>
  <si>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</si>
  <si>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</si>
  <si>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</si>
  <si>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</si>
  <si>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</si>
  <si>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</si>
  <si>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</si>
  <si>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</si>
  <si>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</si>
  <si>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</si>
  <si>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</si>
  <si>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</si>
  <si>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</si>
  <si>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</si>
  <si>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</si>
  <si>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</si>
  <si>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</si>
  <si>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</si>
  <si>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</si>
  <si>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</si>
  <si>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</si>
  <si>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</si>
  <si>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</si>
  <si>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</si>
  <si>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</si>
  <si>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</si>
  <si>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</si>
  <si>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</si>
  <si>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</si>
  <si>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</si>
  <si>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</si>
  <si>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</si>
  <si>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</si>
  <si>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</si>
  <si>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</si>
  <si>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</si>
  <si>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</si>
  <si>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</si>
  <si>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</si>
  <si>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</si>
  <si>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</si>
  <si>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</si>
  <si>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</si>
  <si>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</si>
  <si>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</si>
  <si>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</si>
  <si>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</si>
  <si>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</si>
  <si>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</si>
  <si>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</si>
  <si>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</si>
  <si>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</si>
  <si>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</si>
  <si>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</si>
  <si>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</si>
  <si>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Mauritania</t>
  </si>
  <si>
    <t>MRT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</si>
</sst>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Wealth_MRT!$B$54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Wealth_MRT!$D$52:$X$52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Wealth_MRT!$D$54:$X$54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-2.9451896376381237</c:v>
                </c:pt>
                <c:pt idx="2">
                  <c:v>-4.9506261171643695</c:v>
                </c:pt>
                <c:pt idx="3">
                  <c:v>-7.4944815356681849</c:v>
                </c:pt>
                <c:pt idx="4">
                  <c:v>-9.5343967099984379</c:v>
                </c:pt>
                <c:pt idx="5">
                  <c:v>-11.416856887940485</c:v>
                </c:pt>
                <c:pt idx="6">
                  <c:v>-14.279839145200802</c:v>
                </c:pt>
                <c:pt idx="7">
                  <c:v>-17.214163214807009</c:v>
                </c:pt>
                <c:pt idx="8">
                  <c:v>-19.279913673110759</c:v>
                </c:pt>
                <c:pt idx="9">
                  <c:v>-21.35637956952927</c:v>
                </c:pt>
                <c:pt idx="10">
                  <c:v>-22.718269702333149</c:v>
                </c:pt>
                <c:pt idx="11">
                  <c:v>-23.604397874434213</c:v>
                </c:pt>
                <c:pt idx="12">
                  <c:v>-24.623349582657074</c:v>
                </c:pt>
                <c:pt idx="13">
                  <c:v>-23.692396732978814</c:v>
                </c:pt>
                <c:pt idx="14">
                  <c:v>-16.959545882527927</c:v>
                </c:pt>
                <c:pt idx="15">
                  <c:v>-4.9441680629743523</c:v>
                </c:pt>
                <c:pt idx="16">
                  <c:v>0.87743004460016927</c:v>
                </c:pt>
                <c:pt idx="17">
                  <c:v>6.1025163719244047</c:v>
                </c:pt>
                <c:pt idx="18">
                  <c:v>9.9860092727065428</c:v>
                </c:pt>
                <c:pt idx="19">
                  <c:v>14.815911938679305</c:v>
                </c:pt>
                <c:pt idx="20" formatCode="_(* #,##0.0000_);_(* \(#,##0.0000\);_(* &quot;-&quot;??_);_(@_)">
                  <c:v>22.412300040441014</c:v>
                </c:pt>
              </c:numCache>
            </c:numRef>
          </c:val>
        </c:ser>
        <c:ser>
          <c:idx val="1"/>
          <c:order val="1"/>
          <c:tx>
            <c:strRef>
              <c:f>Wealth_MRT!$B$55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Wealth_MRT!$D$52:$X$52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Wealth_MRT!$D$55:$X$55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0.80063834996615402</c:v>
                </c:pt>
                <c:pt idx="2">
                  <c:v>1.6998679831980112</c:v>
                </c:pt>
                <c:pt idx="3">
                  <c:v>2.5381660064404121</c:v>
                </c:pt>
                <c:pt idx="4">
                  <c:v>3.7358590219648713</c:v>
                </c:pt>
                <c:pt idx="5">
                  <c:v>4.5028824750121155</c:v>
                </c:pt>
                <c:pt idx="6">
                  <c:v>5.4979353206625614</c:v>
                </c:pt>
                <c:pt idx="7">
                  <c:v>6.9334890942877259</c:v>
                </c:pt>
                <c:pt idx="8">
                  <c:v>8.1673666371394393</c:v>
                </c:pt>
                <c:pt idx="9">
                  <c:v>9.2799112877217649</c:v>
                </c:pt>
                <c:pt idx="10">
                  <c:v>6.1993302285187957</c:v>
                </c:pt>
                <c:pt idx="11">
                  <c:v>7.6803215736619634</c:v>
                </c:pt>
                <c:pt idx="12">
                  <c:v>9.2672510193731572</c:v>
                </c:pt>
                <c:pt idx="13">
                  <c:v>10.706298571246942</c:v>
                </c:pt>
                <c:pt idx="14">
                  <c:v>12.177184479820614</c:v>
                </c:pt>
                <c:pt idx="15">
                  <c:v>13.639968250505152</c:v>
                </c:pt>
                <c:pt idx="16">
                  <c:v>14.402595592196587</c:v>
                </c:pt>
                <c:pt idx="17">
                  <c:v>16.231756094885917</c:v>
                </c:pt>
                <c:pt idx="18">
                  <c:v>17.70823808066908</c:v>
                </c:pt>
                <c:pt idx="19">
                  <c:v>14.894015054595533</c:v>
                </c:pt>
                <c:pt idx="20">
                  <c:v>16.354049951121063</c:v>
                </c:pt>
              </c:numCache>
            </c:numRef>
          </c:val>
        </c:ser>
        <c:ser>
          <c:idx val="2"/>
          <c:order val="2"/>
          <c:tx>
            <c:strRef>
              <c:f>Wealth_MRT!$B$56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Wealth_MRT!$D$52:$X$52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Wealth_MRT!$D$56:$X$56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-3.9833197005580079</c:v>
                </c:pt>
                <c:pt idx="2">
                  <c:v>-7.7864235095108985</c:v>
                </c:pt>
                <c:pt idx="3">
                  <c:v>-11.564723457185078</c:v>
                </c:pt>
                <c:pt idx="4">
                  <c:v>-15.269153587895213</c:v>
                </c:pt>
                <c:pt idx="5">
                  <c:v>-18.856301881071303</c:v>
                </c:pt>
                <c:pt idx="6">
                  <c:v>-22.299710897037716</c:v>
                </c:pt>
                <c:pt idx="7">
                  <c:v>-25.634815690471157</c:v>
                </c:pt>
                <c:pt idx="8">
                  <c:v>-28.840683646791522</c:v>
                </c:pt>
                <c:pt idx="9">
                  <c:v>-31.922617406705069</c:v>
                </c:pt>
                <c:pt idx="10">
                  <c:v>-34.900073716180593</c:v>
                </c:pt>
                <c:pt idx="11">
                  <c:v>-37.75487407647222</c:v>
                </c:pt>
                <c:pt idx="12">
                  <c:v>-40.473274874425016</c:v>
                </c:pt>
                <c:pt idx="13">
                  <c:v>-43.096101566012614</c:v>
                </c:pt>
                <c:pt idx="14">
                  <c:v>-45.608375006194393</c:v>
                </c:pt>
                <c:pt idx="15">
                  <c:v>-47.990654294001004</c:v>
                </c:pt>
                <c:pt idx="16">
                  <c:v>-50.017979274055932</c:v>
                </c:pt>
                <c:pt idx="17">
                  <c:v>-51.962402201858637</c:v>
                </c:pt>
                <c:pt idx="18">
                  <c:v>-53.780555288441853</c:v>
                </c:pt>
                <c:pt idx="19">
                  <c:v>-55.485682946716231</c:v>
                </c:pt>
                <c:pt idx="20">
                  <c:v>-57.131886314055571</c:v>
                </c:pt>
              </c:numCache>
            </c:numRef>
          </c:val>
        </c:ser>
        <c:ser>
          <c:idx val="4"/>
          <c:order val="3"/>
          <c:tx>
            <c:strRef>
              <c:f>Wealth_MRT!$B$53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Wealth_MRT!$D$52:$X$52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Wealth_MRT!$D$53:$X$53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-0.41700277967049448</c:v>
                </c:pt>
                <c:pt idx="2">
                  <c:v>-0.61677436218227077</c:v>
                </c:pt>
                <c:pt idx="3">
                  <c:v>-0.92422906584843645</c:v>
                </c:pt>
                <c:pt idx="4">
                  <c:v>-0.89861311813277389</c:v>
                </c:pt>
                <c:pt idx="5">
                  <c:v>-1.1441690098011548</c:v>
                </c:pt>
                <c:pt idx="6">
                  <c:v>-1.3270094745048588</c:v>
                </c:pt>
                <c:pt idx="7">
                  <c:v>-1.1855976905685739</c:v>
                </c:pt>
                <c:pt idx="8">
                  <c:v>-1.0595040188822402</c:v>
                </c:pt>
                <c:pt idx="9">
                  <c:v>-1.0025688616973616</c:v>
                </c:pt>
                <c:pt idx="10">
                  <c:v>-3.8506667447172571</c:v>
                </c:pt>
                <c:pt idx="11">
                  <c:v>-3.3438358472014595</c:v>
                </c:pt>
                <c:pt idx="12">
                  <c:v>-2.7563794752186399</c:v>
                </c:pt>
                <c:pt idx="13">
                  <c:v>-2.0147065643212114</c:v>
                </c:pt>
                <c:pt idx="14">
                  <c:v>-0.50240657959254031</c:v>
                </c:pt>
                <c:pt idx="15">
                  <c:v>1.6894742041083211</c:v>
                </c:pt>
                <c:pt idx="16">
                  <c:v>2.6540225519533056</c:v>
                </c:pt>
                <c:pt idx="17">
                  <c:v>4.3223230624037434</c:v>
                </c:pt>
                <c:pt idx="18">
                  <c:v>5.588115947797001</c:v>
                </c:pt>
                <c:pt idx="19">
                  <c:v>3.9093225148694399</c:v>
                </c:pt>
                <c:pt idx="20">
                  <c:v>5.6576117892121802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Wealth_MRT!$D$64:$X$64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0.10475001901217862</c:v>
                </c:pt>
                <c:pt idx="2">
                  <c:v>-0.48031408103133</c:v>
                </c:pt>
                <c:pt idx="3">
                  <c:v>5.1849500094777401</c:v>
                </c:pt>
                <c:pt idx="4">
                  <c:v>7.2078732925041633</c:v>
                </c:pt>
                <c:pt idx="5">
                  <c:v>1.7267236865549318</c:v>
                </c:pt>
                <c:pt idx="6">
                  <c:v>9.3360185972124476</c:v>
                </c:pt>
                <c:pt idx="7">
                  <c:v>1.9855204679975147</c:v>
                </c:pt>
                <c:pt idx="8">
                  <c:v>1.8804621185856796</c:v>
                </c:pt>
                <c:pt idx="9">
                  <c:v>5.6112024484070266</c:v>
                </c:pt>
                <c:pt idx="10">
                  <c:v>2.1722616873529832</c:v>
                </c:pt>
                <c:pt idx="11">
                  <c:v>1.250707340005941</c:v>
                </c:pt>
                <c:pt idx="12">
                  <c:v>-0.98650256087465804</c:v>
                </c:pt>
                <c:pt idx="13">
                  <c:v>1.9591975010189389</c:v>
                </c:pt>
                <c:pt idx="14">
                  <c:v>4.8175743626639456</c:v>
                </c:pt>
                <c:pt idx="15">
                  <c:v>11.118733079244469</c:v>
                </c:pt>
                <c:pt idx="16">
                  <c:v>28.59546913922777</c:v>
                </c:pt>
                <c:pt idx="17">
                  <c:v>27.307042376014845</c:v>
                </c:pt>
                <c:pt idx="18">
                  <c:v>25.158452577792502</c:v>
                </c:pt>
                <c:pt idx="19">
                  <c:v>24.03257306081079</c:v>
                </c:pt>
                <c:pt idx="20">
                  <c:v>26.732847706481856</c:v>
                </c:pt>
              </c:numCache>
            </c:numRef>
          </c:val>
        </c:ser>
        <c:marker val="1"/>
        <c:axId val="74136576"/>
        <c:axId val="74146560"/>
      </c:lineChart>
      <c:catAx>
        <c:axId val="7413657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146560"/>
        <c:crosses val="autoZero"/>
        <c:auto val="1"/>
        <c:lblAlgn val="ctr"/>
        <c:lblOffset val="100"/>
      </c:catAx>
      <c:valAx>
        <c:axId val="741465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13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Wealth_MRT!$B$40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Wealth_MRT!$D$38:$X$38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Wealth_MRT!$D$40:$X$40</c:f>
              <c:numCache>
                <c:formatCode>_(* #,##0_);_(* \(#,##0\);_(* "-"??_);_(@_)</c:formatCode>
                <c:ptCount val="21"/>
                <c:pt idx="0">
                  <c:v>2414.9465169026471</c:v>
                </c:pt>
                <c:pt idx="1">
                  <c:v>2343.8217623323276</c:v>
                </c:pt>
                <c:pt idx="2">
                  <c:v>2295.3915439213133</c:v>
                </c:pt>
                <c:pt idx="3">
                  <c:v>2233.9587960971162</c:v>
                </c:pt>
                <c:pt idx="4">
                  <c:v>2184.6959356468592</c:v>
                </c:pt>
                <c:pt idx="5">
                  <c:v>2139.2355291475683</c:v>
                </c:pt>
                <c:pt idx="6">
                  <c:v>2070.0960388463195</c:v>
                </c:pt>
                <c:pt idx="7">
                  <c:v>1999.2336819327284</c:v>
                </c:pt>
                <c:pt idx="8">
                  <c:v>1949.3469131920215</c:v>
                </c:pt>
                <c:pt idx="9">
                  <c:v>1899.2013723517914</c:v>
                </c:pt>
                <c:pt idx="10">
                  <c:v>1866.3124540256033</c:v>
                </c:pt>
                <c:pt idx="11">
                  <c:v>1844.9129325981555</c:v>
                </c:pt>
                <c:pt idx="12">
                  <c:v>1820.3057938115076</c:v>
                </c:pt>
                <c:pt idx="13">
                  <c:v>1842.7878072288186</c:v>
                </c:pt>
                <c:pt idx="14">
                  <c:v>2005.3825543300327</c:v>
                </c:pt>
                <c:pt idx="15">
                  <c:v>2295.5475024760349</c:v>
                </c:pt>
                <c:pt idx="16">
                  <c:v>2436.1359832029761</c:v>
                </c:pt>
                <c:pt idx="17">
                  <c:v>2562.3190234698495</c:v>
                </c:pt>
                <c:pt idx="18">
                  <c:v>2656.1033000114489</c:v>
                </c:pt>
                <c:pt idx="19">
                  <c:v>2772.7428662131465</c:v>
                </c:pt>
                <c:pt idx="20">
                  <c:v>2956.1915760870479</c:v>
                </c:pt>
              </c:numCache>
            </c:numRef>
          </c:val>
        </c:ser>
        <c:ser>
          <c:idx val="1"/>
          <c:order val="1"/>
          <c:tx>
            <c:strRef>
              <c:f>Wealth_MRT!$B$41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Wealth_MRT!$D$38:$X$38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Wealth_MRT!$D$41:$X$41</c:f>
              <c:numCache>
                <c:formatCode>General</c:formatCode>
                <c:ptCount val="21"/>
                <c:pt idx="0">
                  <c:v>13773.985835060779</c:v>
                </c:pt>
                <c:pt idx="1">
                  <c:v>13884.265647975182</c:v>
                </c:pt>
                <c:pt idx="2">
                  <c:v>14008.125410281207</c:v>
                </c:pt>
                <c:pt idx="3">
                  <c:v>14123.592461258209</c:v>
                </c:pt>
                <c:pt idx="4">
                  <c:v>14288.56252756406</c:v>
                </c:pt>
                <c:pt idx="5">
                  <c:v>14394.212229338382</c:v>
                </c:pt>
                <c:pt idx="6">
                  <c:v>14531.270667349645</c:v>
                </c:pt>
                <c:pt idx="7">
                  <c:v>14729.003640783456</c:v>
                </c:pt>
                <c:pt idx="8">
                  <c:v>14898.957758757846</c:v>
                </c:pt>
                <c:pt idx="9">
                  <c:v>15052.199501337782</c:v>
                </c:pt>
                <c:pt idx="10">
                  <c:v>14627.880702605598</c:v>
                </c:pt>
                <c:pt idx="11">
                  <c:v>14831.872240704095</c:v>
                </c:pt>
                <c:pt idx="12">
                  <c:v>15050.455677768765</c:v>
                </c:pt>
                <c:pt idx="13">
                  <c:v>15248.669883723647</c:v>
                </c:pt>
                <c:pt idx="14">
                  <c:v>15451.269500420489</c:v>
                </c:pt>
                <c:pt idx="15">
                  <c:v>15652.753129792147</c:v>
                </c:pt>
                <c:pt idx="16">
                  <c:v>15757.797311811026</c:v>
                </c:pt>
                <c:pt idx="17">
                  <c:v>16009.74562035198</c:v>
                </c:pt>
                <c:pt idx="18">
                  <c:v>16213.116039930977</c:v>
                </c:pt>
                <c:pt idx="19">
                  <c:v>15825.485358952586</c:v>
                </c:pt>
                <c:pt idx="20">
                  <c:v>16026.59035878696</c:v>
                </c:pt>
              </c:numCache>
            </c:numRef>
          </c:val>
        </c:ser>
        <c:ser>
          <c:idx val="2"/>
          <c:order val="2"/>
          <c:tx>
            <c:strRef>
              <c:f>Wealth_MRT!$B$42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Wealth_MRT!$D$38:$X$38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Wealth_MRT!$D$42:$X$42</c:f>
              <c:numCache>
                <c:formatCode>_(* #,##0_);_(* \(#,##0\);_(* "-"??_);_(@_)</c:formatCode>
                <c:ptCount val="21"/>
                <c:pt idx="0">
                  <c:v>2990.8546721136854</c:v>
                </c:pt>
                <c:pt idx="1">
                  <c:v>2871.7193687443214</c:v>
                </c:pt>
                <c:pt idx="2">
                  <c:v>2757.9740607889203</c:v>
                </c:pt>
                <c:pt idx="3">
                  <c:v>2644.9706002774383</c:v>
                </c:pt>
                <c:pt idx="4">
                  <c:v>2534.1764786379072</c:v>
                </c:pt>
                <c:pt idx="5">
                  <c:v>2426.8900863158037</c:v>
                </c:pt>
                <c:pt idx="6">
                  <c:v>2323.9027268817881</c:v>
                </c:pt>
                <c:pt idx="7">
                  <c:v>2224.1545893474968</c:v>
                </c:pt>
                <c:pt idx="8">
                  <c:v>2128.2717377940935</c:v>
                </c:pt>
                <c:pt idx="9">
                  <c:v>2036.0955779442702</c:v>
                </c:pt>
                <c:pt idx="10">
                  <c:v>1947.044186802178</c:v>
                </c:pt>
                <c:pt idx="11">
                  <c:v>1861.6612568468774</c:v>
                </c:pt>
                <c:pt idx="12">
                  <c:v>1780.3578395745305</c:v>
                </c:pt>
                <c:pt idx="13">
                  <c:v>1701.9129049277381</c:v>
                </c:pt>
                <c:pt idx="14">
                  <c:v>1626.7744573657901</c:v>
                </c:pt>
                <c:pt idx="15">
                  <c:v>1555.5239459836296</c:v>
                </c:pt>
                <c:pt idx="16">
                  <c:v>1494.8896020987286</c:v>
                </c:pt>
                <c:pt idx="17">
                  <c:v>1436.7347381168918</c:v>
                </c:pt>
                <c:pt idx="18">
                  <c:v>1382.3564215806387</c:v>
                </c:pt>
                <c:pt idx="19">
                  <c:v>1331.3585313476367</c:v>
                </c:pt>
                <c:pt idx="20">
                  <c:v>1282.1229810230755</c:v>
                </c:pt>
              </c:numCache>
            </c:numRef>
          </c:val>
        </c:ser>
        <c:overlap val="100"/>
        <c:axId val="79177216"/>
        <c:axId val="79178752"/>
      </c:barChart>
      <c:catAx>
        <c:axId val="7917721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178752"/>
        <c:crosses val="autoZero"/>
        <c:auto val="1"/>
        <c:lblAlgn val="ctr"/>
        <c:lblOffset val="100"/>
      </c:catAx>
      <c:valAx>
        <c:axId val="791787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17721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Wealth_MRT!$B$67:$B$69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Wealth_MRT!$C$67:$C$69</c:f>
              <c:numCache>
                <c:formatCode>_(* #,##0_);_(* \(#,##0\);_(* "-"??_);_(@_)</c:formatCode>
                <c:ptCount val="3"/>
                <c:pt idx="0">
                  <c:v>11.519515231409303</c:v>
                </c:pt>
                <c:pt idx="1">
                  <c:v>77.937115471746452</c:v>
                </c:pt>
                <c:pt idx="2">
                  <c:v>10.54336929684426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Wealth_MRT!$B$72:$B$75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Wealth_MRT!$C$72:$C$75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26.707313624336855</c:v>
                </c:pt>
                <c:pt idx="2">
                  <c:v>0</c:v>
                </c:pt>
                <c:pt idx="3">
                  <c:v>73.292686375663152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38274185636.323029</v>
      </c>
      <c r="E7" s="13">
        <f t="shared" ref="E7:X7" si="0">+E8+E9+E10</f>
        <v>39163313408.947502</v>
      </c>
      <c r="F7" s="13">
        <f t="shared" si="0"/>
        <v>40173807848.285812</v>
      </c>
      <c r="G7" s="13">
        <f t="shared" si="0"/>
        <v>41177476734.3536</v>
      </c>
      <c r="H7" s="13">
        <f t="shared" si="0"/>
        <v>42357175418.467834</v>
      </c>
      <c r="I7" s="13">
        <f t="shared" si="0"/>
        <v>43458099238.191399</v>
      </c>
      <c r="J7" s="13">
        <f t="shared" si="0"/>
        <v>44619691386.439896</v>
      </c>
      <c r="K7" s="13">
        <f t="shared" si="0"/>
        <v>45966638581.329536</v>
      </c>
      <c r="L7" s="13">
        <f t="shared" si="0"/>
        <v>47352554740.456673</v>
      </c>
      <c r="M7" s="13">
        <f t="shared" si="0"/>
        <v>48754973126.214729</v>
      </c>
      <c r="N7" s="13">
        <f t="shared" si="0"/>
        <v>48735450900.697159</v>
      </c>
      <c r="O7" s="13">
        <f t="shared" si="0"/>
        <v>50431377899.845497</v>
      </c>
      <c r="P7" s="13">
        <f t="shared" si="0"/>
        <v>52229344893.96405</v>
      </c>
      <c r="Q7" s="13">
        <f t="shared" si="0"/>
        <v>54162550437.438538</v>
      </c>
      <c r="R7" s="13">
        <f t="shared" si="0"/>
        <v>56573314064.258118</v>
      </c>
      <c r="S7" s="13">
        <f t="shared" si="0"/>
        <v>59433009942.253235</v>
      </c>
      <c r="T7" s="13">
        <f t="shared" si="0"/>
        <v>61625208426.224075</v>
      </c>
      <c r="U7" s="13">
        <f t="shared" si="0"/>
        <v>64281709527.971825</v>
      </c>
      <c r="V7" s="13">
        <f t="shared" si="0"/>
        <v>66734086034.461929</v>
      </c>
      <c r="W7" s="13">
        <f t="shared" si="0"/>
        <v>67314770116.402237</v>
      </c>
      <c r="X7" s="13">
        <f t="shared" si="0"/>
        <v>70111970875.588013</v>
      </c>
    </row>
    <row r="8" spans="1:24" s="22" customFormat="1" ht="15.75">
      <c r="A8" s="19">
        <v>1</v>
      </c>
      <c r="B8" s="20" t="s">
        <v>5</v>
      </c>
      <c r="C8" s="20"/>
      <c r="D8" s="21">
        <v>4819141691.9120426</v>
      </c>
      <c r="E8" s="21">
        <v>4805903395.5048952</v>
      </c>
      <c r="F8" s="21">
        <v>4837744264.0531206</v>
      </c>
      <c r="G8" s="21">
        <v>4840872545.2850533</v>
      </c>
      <c r="H8" s="21">
        <v>4868492211.8800497</v>
      </c>
      <c r="I8" s="21">
        <v>4903241212.2892714</v>
      </c>
      <c r="J8" s="21">
        <v>4880619888.6751127</v>
      </c>
      <c r="K8" s="21">
        <v>4848889392.083909</v>
      </c>
      <c r="L8" s="21">
        <v>4864236542.0386629</v>
      </c>
      <c r="M8" s="21">
        <v>4876657231.0439606</v>
      </c>
      <c r="N8" s="21">
        <v>4932184173.6889849</v>
      </c>
      <c r="O8" s="21">
        <v>5018840259.7132463</v>
      </c>
      <c r="P8" s="21">
        <v>5097462384.5015593</v>
      </c>
      <c r="Q8" s="21">
        <v>5310919988.7968779</v>
      </c>
      <c r="R8" s="21">
        <v>5945008722.2577944</v>
      </c>
      <c r="S8" s="21">
        <v>6995104831.3725929</v>
      </c>
      <c r="T8" s="21">
        <v>7625005745.8500051</v>
      </c>
      <c r="U8" s="21">
        <v>8231890581.7689276</v>
      </c>
      <c r="V8" s="21">
        <v>8752535023.7759266</v>
      </c>
      <c r="W8" s="21">
        <v>9365299487.2075081</v>
      </c>
      <c r="X8" s="21">
        <v>10227751797.773415</v>
      </c>
    </row>
    <row r="9" spans="1:24" s="22" customFormat="1" ht="15.75">
      <c r="A9" s="19">
        <v>2</v>
      </c>
      <c r="B9" s="20" t="s">
        <v>38</v>
      </c>
      <c r="C9" s="20"/>
      <c r="D9" s="21">
        <v>27486649885.183865</v>
      </c>
      <c r="E9" s="21">
        <v>28469075803.484604</v>
      </c>
      <c r="F9" s="21">
        <v>29523385033.454571</v>
      </c>
      <c r="G9" s="21">
        <v>30605090436.738556</v>
      </c>
      <c r="H9" s="21">
        <v>31841390030.237705</v>
      </c>
      <c r="I9" s="21">
        <v>32992297322.891727</v>
      </c>
      <c r="J9" s="21">
        <v>34260057164.455578</v>
      </c>
      <c r="K9" s="21">
        <v>35723342476.261536</v>
      </c>
      <c r="L9" s="21">
        <v>37177607678.752602</v>
      </c>
      <c r="M9" s="21">
        <v>38650149799.764572</v>
      </c>
      <c r="N9" s="21">
        <v>38657729331.646027</v>
      </c>
      <c r="O9" s="21">
        <v>40348135791.827477</v>
      </c>
      <c r="P9" s="21">
        <v>42146287699.493233</v>
      </c>
      <c r="Q9" s="21">
        <v>43946712350.901207</v>
      </c>
      <c r="R9" s="21">
        <v>45805690167.003548</v>
      </c>
      <c r="S9" s="21">
        <v>47697836322.005974</v>
      </c>
      <c r="T9" s="21">
        <v>49321259516.278732</v>
      </c>
      <c r="U9" s="21">
        <v>51434061481.627426</v>
      </c>
      <c r="V9" s="21">
        <v>53426335483.046715</v>
      </c>
      <c r="W9" s="21">
        <v>53452634112.959015</v>
      </c>
      <c r="X9" s="21">
        <v>55448364605.391441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5968394059.2271204</v>
      </c>
      <c r="E10" s="21">
        <f t="shared" ref="E10:X10" si="1">+E13+E16+E19+E23</f>
        <v>5888334209.9580069</v>
      </c>
      <c r="F10" s="21">
        <f t="shared" si="1"/>
        <v>5812678550.77812</v>
      </c>
      <c r="G10" s="21">
        <f t="shared" si="1"/>
        <v>5731513752.3299942</v>
      </c>
      <c r="H10" s="21">
        <f t="shared" si="1"/>
        <v>5647293176.3500786</v>
      </c>
      <c r="I10" s="21">
        <f t="shared" si="1"/>
        <v>5562560703.010397</v>
      </c>
      <c r="J10" s="21">
        <f t="shared" si="1"/>
        <v>5479014333.3092003</v>
      </c>
      <c r="K10" s="21">
        <f t="shared" si="1"/>
        <v>5394406712.9840956</v>
      </c>
      <c r="L10" s="21">
        <f t="shared" si="1"/>
        <v>5310710519.6654072</v>
      </c>
      <c r="M10" s="21">
        <f t="shared" si="1"/>
        <v>5228166095.4061975</v>
      </c>
      <c r="N10" s="21">
        <f t="shared" si="1"/>
        <v>5145537395.3621483</v>
      </c>
      <c r="O10" s="21">
        <f t="shared" si="1"/>
        <v>5064401848.3047695</v>
      </c>
      <c r="P10" s="21">
        <f t="shared" si="1"/>
        <v>4985594809.9692631</v>
      </c>
      <c r="Q10" s="21">
        <f t="shared" si="1"/>
        <v>4904918097.7404566</v>
      </c>
      <c r="R10" s="21">
        <f t="shared" si="1"/>
        <v>4822615174.9967766</v>
      </c>
      <c r="S10" s="21">
        <f t="shared" si="1"/>
        <v>4740068788.8746681</v>
      </c>
      <c r="T10" s="21">
        <f t="shared" si="1"/>
        <v>4678943164.095335</v>
      </c>
      <c r="U10" s="21">
        <f t="shared" si="1"/>
        <v>4615757464.57547</v>
      </c>
      <c r="V10" s="21">
        <f t="shared" si="1"/>
        <v>4555215527.639286</v>
      </c>
      <c r="W10" s="21">
        <f t="shared" si="1"/>
        <v>4496836516.2357178</v>
      </c>
      <c r="X10" s="21">
        <f t="shared" si="1"/>
        <v>4435854472.4231491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1859649748.1007483</v>
      </c>
      <c r="E11" s="38">
        <f t="shared" ref="E11:X11" si="2">+E13+E16</f>
        <v>1811570998.5157044</v>
      </c>
      <c r="F11" s="38">
        <f t="shared" si="2"/>
        <v>1763492248.9306607</v>
      </c>
      <c r="G11" s="38">
        <f t="shared" si="2"/>
        <v>1715413499.3456171</v>
      </c>
      <c r="H11" s="38">
        <f t="shared" si="2"/>
        <v>1667334749.7605729</v>
      </c>
      <c r="I11" s="38">
        <f t="shared" si="2"/>
        <v>1619256000.1755295</v>
      </c>
      <c r="J11" s="38">
        <f t="shared" si="2"/>
        <v>1571177250.5904856</v>
      </c>
      <c r="K11" s="38">
        <f t="shared" si="2"/>
        <v>1523098501.0054419</v>
      </c>
      <c r="L11" s="38">
        <f t="shared" si="2"/>
        <v>1475019751.4203982</v>
      </c>
      <c r="M11" s="38">
        <f t="shared" si="2"/>
        <v>1426941001.8353546</v>
      </c>
      <c r="N11" s="38">
        <f t="shared" si="2"/>
        <v>1378862252.2503107</v>
      </c>
      <c r="O11" s="38">
        <f t="shared" si="2"/>
        <v>1329876356.4466815</v>
      </c>
      <c r="P11" s="38">
        <f t="shared" si="2"/>
        <v>1280890460.6430519</v>
      </c>
      <c r="Q11" s="38">
        <f t="shared" si="2"/>
        <v>1231904564.8394225</v>
      </c>
      <c r="R11" s="38">
        <f t="shared" si="2"/>
        <v>1182918669.0357928</v>
      </c>
      <c r="S11" s="38">
        <f t="shared" si="2"/>
        <v>1133932773.2321634</v>
      </c>
      <c r="T11" s="38">
        <f t="shared" si="2"/>
        <v>1107625532.8931775</v>
      </c>
      <c r="U11" s="38">
        <f t="shared" si="2"/>
        <v>1081318292.5541911</v>
      </c>
      <c r="V11" s="38">
        <f t="shared" si="2"/>
        <v>1055011052.215205</v>
      </c>
      <c r="W11" s="38">
        <f t="shared" si="2"/>
        <v>1028703811.8762187</v>
      </c>
      <c r="X11" s="38">
        <f t="shared" si="2"/>
        <v>1002396571.5372325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4108744311.1263723</v>
      </c>
      <c r="E12" s="38">
        <f t="shared" ref="E12:X12" si="3">+E23+E19</f>
        <v>4076763211.4423022</v>
      </c>
      <c r="F12" s="38">
        <f t="shared" si="3"/>
        <v>4049186301.8474593</v>
      </c>
      <c r="G12" s="38">
        <f t="shared" si="3"/>
        <v>4016100252.9843769</v>
      </c>
      <c r="H12" s="38">
        <f t="shared" si="3"/>
        <v>3979958426.5895061</v>
      </c>
      <c r="I12" s="38">
        <f t="shared" si="3"/>
        <v>3943304702.834867</v>
      </c>
      <c r="J12" s="38">
        <f t="shared" si="3"/>
        <v>3907837082.7187147</v>
      </c>
      <c r="K12" s="38">
        <f t="shared" si="3"/>
        <v>3871308211.9786534</v>
      </c>
      <c r="L12" s="38">
        <f t="shared" si="3"/>
        <v>3835690768.2450085</v>
      </c>
      <c r="M12" s="38">
        <f t="shared" si="3"/>
        <v>3801225093.5708427</v>
      </c>
      <c r="N12" s="38">
        <f t="shared" si="3"/>
        <v>3766675143.1118374</v>
      </c>
      <c r="O12" s="38">
        <f t="shared" si="3"/>
        <v>3734525491.8580875</v>
      </c>
      <c r="P12" s="38">
        <f t="shared" si="3"/>
        <v>3704704349.326211</v>
      </c>
      <c r="Q12" s="38">
        <f t="shared" si="3"/>
        <v>3673013532.9010339</v>
      </c>
      <c r="R12" s="38">
        <f t="shared" si="3"/>
        <v>3639696505.9609833</v>
      </c>
      <c r="S12" s="38">
        <f t="shared" si="3"/>
        <v>3606136015.6425052</v>
      </c>
      <c r="T12" s="38">
        <f t="shared" si="3"/>
        <v>3571317631.2021575</v>
      </c>
      <c r="U12" s="38">
        <f t="shared" si="3"/>
        <v>3534439172.0212789</v>
      </c>
      <c r="V12" s="38">
        <f t="shared" si="3"/>
        <v>3500204475.4240813</v>
      </c>
      <c r="W12" s="38">
        <f t="shared" si="3"/>
        <v>3468132704.3594995</v>
      </c>
      <c r="X12" s="38">
        <f t="shared" si="3"/>
        <v>3433457900.8859162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1859649748.1007483</v>
      </c>
      <c r="E16" s="13">
        <f t="shared" ref="E16:X16" si="5">+E17+E18</f>
        <v>1811570998.5157044</v>
      </c>
      <c r="F16" s="13">
        <f t="shared" si="5"/>
        <v>1763492248.9306607</v>
      </c>
      <c r="G16" s="13">
        <f t="shared" si="5"/>
        <v>1715413499.3456171</v>
      </c>
      <c r="H16" s="13">
        <f t="shared" si="5"/>
        <v>1667334749.7605729</v>
      </c>
      <c r="I16" s="13">
        <f t="shared" si="5"/>
        <v>1619256000.1755295</v>
      </c>
      <c r="J16" s="13">
        <f t="shared" si="5"/>
        <v>1571177250.5904856</v>
      </c>
      <c r="K16" s="13">
        <f t="shared" si="5"/>
        <v>1523098501.0054419</v>
      </c>
      <c r="L16" s="13">
        <f t="shared" si="5"/>
        <v>1475019751.4203982</v>
      </c>
      <c r="M16" s="13">
        <f t="shared" si="5"/>
        <v>1426941001.8353546</v>
      </c>
      <c r="N16" s="13">
        <f t="shared" si="5"/>
        <v>1378862252.2503107</v>
      </c>
      <c r="O16" s="13">
        <f t="shared" si="5"/>
        <v>1329876356.4466815</v>
      </c>
      <c r="P16" s="13">
        <f t="shared" si="5"/>
        <v>1280890460.6430519</v>
      </c>
      <c r="Q16" s="13">
        <f t="shared" si="5"/>
        <v>1231904564.8394225</v>
      </c>
      <c r="R16" s="13">
        <f t="shared" si="5"/>
        <v>1182918669.0357928</v>
      </c>
      <c r="S16" s="13">
        <f t="shared" si="5"/>
        <v>1133932773.2321634</v>
      </c>
      <c r="T16" s="13">
        <f t="shared" si="5"/>
        <v>1107625532.8931775</v>
      </c>
      <c r="U16" s="13">
        <f t="shared" si="5"/>
        <v>1081318292.5541911</v>
      </c>
      <c r="V16" s="13">
        <f t="shared" si="5"/>
        <v>1055011052.215205</v>
      </c>
      <c r="W16" s="13">
        <f t="shared" si="5"/>
        <v>1028703811.8762187</v>
      </c>
      <c r="X16" s="13">
        <f t="shared" si="5"/>
        <v>1002396571.5372325</v>
      </c>
    </row>
    <row r="17" spans="1:24">
      <c r="A17" s="8" t="s">
        <v>45</v>
      </c>
      <c r="B17" s="2" t="s">
        <v>7</v>
      </c>
      <c r="C17" s="2"/>
      <c r="D17" s="14">
        <v>145170958.90838018</v>
      </c>
      <c r="E17" s="14">
        <v>141417758.50733423</v>
      </c>
      <c r="F17" s="14">
        <v>137664558.10628831</v>
      </c>
      <c r="G17" s="14">
        <v>133911357.70524241</v>
      </c>
      <c r="H17" s="14">
        <v>130158157.30419646</v>
      </c>
      <c r="I17" s="14">
        <v>126404956.90315053</v>
      </c>
      <c r="J17" s="14">
        <v>122651756.50210463</v>
      </c>
      <c r="K17" s="14">
        <v>118898556.10105868</v>
      </c>
      <c r="L17" s="14">
        <v>115145355.70001276</v>
      </c>
      <c r="M17" s="14">
        <v>111392155.29896681</v>
      </c>
      <c r="N17" s="14">
        <v>107638954.89792089</v>
      </c>
      <c r="O17" s="14">
        <v>103814939.39496844</v>
      </c>
      <c r="P17" s="14">
        <v>99990923.892015994</v>
      </c>
      <c r="Q17" s="14">
        <v>96166908.389063537</v>
      </c>
      <c r="R17" s="14">
        <v>92342892.886111096</v>
      </c>
      <c r="S17" s="14">
        <v>88518877.383158639</v>
      </c>
      <c r="T17" s="14">
        <v>86465239.427869365</v>
      </c>
      <c r="U17" s="14">
        <v>84411601.472580075</v>
      </c>
      <c r="V17" s="14">
        <v>82357963.517290801</v>
      </c>
      <c r="W17" s="14">
        <v>80304325.562001511</v>
      </c>
      <c r="X17" s="14">
        <v>78250687.606712237</v>
      </c>
    </row>
    <row r="18" spans="1:24">
      <c r="A18" s="8" t="s">
        <v>46</v>
      </c>
      <c r="B18" s="2" t="s">
        <v>62</v>
      </c>
      <c r="C18" s="2"/>
      <c r="D18" s="14">
        <v>1714478789.192368</v>
      </c>
      <c r="E18" s="14">
        <v>1670153240.0083702</v>
      </c>
      <c r="F18" s="14">
        <v>1625827690.8243723</v>
      </c>
      <c r="G18" s="14">
        <v>1581502141.6403747</v>
      </c>
      <c r="H18" s="14">
        <v>1537176592.4563766</v>
      </c>
      <c r="I18" s="14">
        <v>1492851043.2723789</v>
      </c>
      <c r="J18" s="14">
        <v>1448525494.0883811</v>
      </c>
      <c r="K18" s="14">
        <v>1404199944.9043832</v>
      </c>
      <c r="L18" s="14">
        <v>1359874395.7203856</v>
      </c>
      <c r="M18" s="14">
        <v>1315548846.5363877</v>
      </c>
      <c r="N18" s="14">
        <v>1271223297.3523898</v>
      </c>
      <c r="O18" s="14">
        <v>1226061417.051713</v>
      </c>
      <c r="P18" s="14">
        <v>1180899536.7510359</v>
      </c>
      <c r="Q18" s="14">
        <v>1135737656.4503589</v>
      </c>
      <c r="R18" s="14">
        <v>1090575776.1496818</v>
      </c>
      <c r="S18" s="14">
        <v>1045413895.8490049</v>
      </c>
      <c r="T18" s="14">
        <v>1021160293.4653081</v>
      </c>
      <c r="U18" s="14">
        <v>996906691.08161104</v>
      </c>
      <c r="V18" s="14">
        <v>972653088.69791412</v>
      </c>
      <c r="W18" s="14">
        <v>948399486.31421721</v>
      </c>
      <c r="X18" s="14">
        <v>924145883.9305203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4108744311.1263723</v>
      </c>
      <c r="E23" s="13">
        <f t="shared" ref="E23:X23" si="7">+E24+E25+E26+E27+E28+E29+E30+E31+E32+E33</f>
        <v>4076763211.4423022</v>
      </c>
      <c r="F23" s="13">
        <f t="shared" si="7"/>
        <v>4049186301.8474593</v>
      </c>
      <c r="G23" s="13">
        <f t="shared" si="7"/>
        <v>4016100252.9843769</v>
      </c>
      <c r="H23" s="13">
        <f t="shared" si="7"/>
        <v>3979958426.5895061</v>
      </c>
      <c r="I23" s="13">
        <f t="shared" si="7"/>
        <v>3943304702.834867</v>
      </c>
      <c r="J23" s="13">
        <f t="shared" si="7"/>
        <v>3907837082.7187147</v>
      </c>
      <c r="K23" s="13">
        <f t="shared" si="7"/>
        <v>3871308211.9786534</v>
      </c>
      <c r="L23" s="13">
        <f t="shared" si="7"/>
        <v>3835690768.2450085</v>
      </c>
      <c r="M23" s="13">
        <f t="shared" si="7"/>
        <v>3801225093.5708427</v>
      </c>
      <c r="N23" s="13">
        <f t="shared" si="7"/>
        <v>3766675143.1118374</v>
      </c>
      <c r="O23" s="13">
        <f t="shared" si="7"/>
        <v>3734525491.8580875</v>
      </c>
      <c r="P23" s="13">
        <f t="shared" si="7"/>
        <v>3704704349.326211</v>
      </c>
      <c r="Q23" s="13">
        <f t="shared" si="7"/>
        <v>3673013532.9010339</v>
      </c>
      <c r="R23" s="13">
        <f t="shared" si="7"/>
        <v>3639696505.9609833</v>
      </c>
      <c r="S23" s="13">
        <f t="shared" si="7"/>
        <v>3606136015.6425052</v>
      </c>
      <c r="T23" s="13">
        <f t="shared" si="7"/>
        <v>3571317631.2021575</v>
      </c>
      <c r="U23" s="13">
        <f t="shared" si="7"/>
        <v>3534439172.0212789</v>
      </c>
      <c r="V23" s="13">
        <f t="shared" si="7"/>
        <v>3500204475.4240813</v>
      </c>
      <c r="W23" s="13">
        <f t="shared" si="7"/>
        <v>3468132704.3594995</v>
      </c>
      <c r="X23" s="13">
        <f t="shared" si="7"/>
        <v>3433457900.8859162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4108744311.1263723</v>
      </c>
      <c r="E27" s="11">
        <v>4076763211.4423022</v>
      </c>
      <c r="F27" s="11">
        <v>4049186301.8474593</v>
      </c>
      <c r="G27" s="11">
        <v>4016100252.9843769</v>
      </c>
      <c r="H27" s="11">
        <v>3979958426.5895061</v>
      </c>
      <c r="I27" s="11">
        <v>3943304702.834867</v>
      </c>
      <c r="J27" s="11">
        <v>3907837082.7187147</v>
      </c>
      <c r="K27" s="11">
        <v>3871308211.9786534</v>
      </c>
      <c r="L27" s="11">
        <v>3835690768.2450085</v>
      </c>
      <c r="M27" s="11">
        <v>3801225093.5708427</v>
      </c>
      <c r="N27" s="11">
        <v>3766675143.1118374</v>
      </c>
      <c r="O27" s="11">
        <v>3734525491.8580875</v>
      </c>
      <c r="P27" s="11">
        <v>3704704349.326211</v>
      </c>
      <c r="Q27" s="11">
        <v>3673013532.9010339</v>
      </c>
      <c r="R27" s="11">
        <v>3639696505.9609833</v>
      </c>
      <c r="S27" s="11">
        <v>3606136015.6425052</v>
      </c>
      <c r="T27" s="11">
        <v>3571317631.2021575</v>
      </c>
      <c r="U27" s="11">
        <v>3534439172.0212789</v>
      </c>
      <c r="V27" s="11">
        <v>3500204475.4240813</v>
      </c>
      <c r="W27" s="11">
        <v>3468132704.3594995</v>
      </c>
      <c r="X27" s="11">
        <v>3433457900.8859162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1287383796.696593</v>
      </c>
      <c r="E35" s="11">
        <v>1324192122.39112</v>
      </c>
      <c r="F35" s="11">
        <v>1353134559.305778</v>
      </c>
      <c r="G35" s="11">
        <v>1470442189.063489</v>
      </c>
      <c r="H35" s="11">
        <v>1541260399.25106</v>
      </c>
      <c r="I35" s="11">
        <v>1504199961.736877</v>
      </c>
      <c r="J35" s="11">
        <v>1663005197.0380161</v>
      </c>
      <c r="K35" s="11">
        <v>1595743537.7387979</v>
      </c>
      <c r="L35" s="11">
        <v>1640069747.1213479</v>
      </c>
      <c r="M35" s="11">
        <v>1749472270.325803</v>
      </c>
      <c r="N35" s="11">
        <v>1741942432.22142</v>
      </c>
      <c r="O35" s="11">
        <v>1776934518.2286961</v>
      </c>
      <c r="P35" s="11">
        <v>1788751206.6292191</v>
      </c>
      <c r="Q35" s="11">
        <v>1895687285.52753</v>
      </c>
      <c r="R35" s="11">
        <v>2004634632.287842</v>
      </c>
      <c r="S35" s="11">
        <v>2184444848.9489508</v>
      </c>
      <c r="T35" s="11">
        <v>2596630631.302568</v>
      </c>
      <c r="U35" s="11">
        <v>2638546042.4271889</v>
      </c>
      <c r="V35" s="11">
        <v>2660694065.9646821</v>
      </c>
      <c r="W35" s="11">
        <v>2702674143.4503441</v>
      </c>
      <c r="X35" s="11">
        <v>2828672438.6539922</v>
      </c>
    </row>
    <row r="36" spans="1:24" ht="15.75">
      <c r="A36" s="25">
        <v>5</v>
      </c>
      <c r="B36" s="9" t="s">
        <v>9</v>
      </c>
      <c r="C36" s="10"/>
      <c r="D36" s="11">
        <v>1995547.9999999998</v>
      </c>
      <c r="E36" s="11">
        <v>2050456.0000000002</v>
      </c>
      <c r="F36" s="11">
        <v>2107590</v>
      </c>
      <c r="G36" s="11">
        <v>2166948</v>
      </c>
      <c r="H36" s="11">
        <v>2228452.9999999995</v>
      </c>
      <c r="I36" s="11">
        <v>2292053</v>
      </c>
      <c r="J36" s="11">
        <v>2357678</v>
      </c>
      <c r="K36" s="11">
        <v>2425374</v>
      </c>
      <c r="L36" s="11">
        <v>2495316.0000000005</v>
      </c>
      <c r="M36" s="11">
        <v>2567740.9999999995</v>
      </c>
      <c r="N36" s="11">
        <v>2642743</v>
      </c>
      <c r="O36" s="11">
        <v>2720367</v>
      </c>
      <c r="P36" s="11">
        <v>2800332.9999999995</v>
      </c>
      <c r="Q36" s="11">
        <v>2882003.0000000005</v>
      </c>
      <c r="R36" s="11">
        <v>2964526</v>
      </c>
      <c r="S36" s="11">
        <v>3047248.9999999991</v>
      </c>
      <c r="T36" s="11">
        <v>3129959.0000000005</v>
      </c>
      <c r="U36" s="11">
        <v>3212671.9999999995</v>
      </c>
      <c r="V36" s="11">
        <v>3295254</v>
      </c>
      <c r="W36" s="11">
        <v>3377629.9999999995</v>
      </c>
      <c r="X36" s="11">
        <v>3459773.0000000005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19179.787024077112</v>
      </c>
      <c r="E39" s="11">
        <f t="shared" si="8"/>
        <v>19099.806779051829</v>
      </c>
      <c r="F39" s="11">
        <f t="shared" si="8"/>
        <v>19061.491014991443</v>
      </c>
      <c r="G39" s="11">
        <f t="shared" si="8"/>
        <v>19002.521857632764</v>
      </c>
      <c r="H39" s="11">
        <f t="shared" si="8"/>
        <v>19007.434941848827</v>
      </c>
      <c r="I39" s="11">
        <f t="shared" si="8"/>
        <v>18960.337844801757</v>
      </c>
      <c r="J39" s="11">
        <f t="shared" si="8"/>
        <v>18925.269433077756</v>
      </c>
      <c r="K39" s="11">
        <f t="shared" si="8"/>
        <v>18952.391912063682</v>
      </c>
      <c r="L39" s="11">
        <f t="shared" si="8"/>
        <v>18976.576409743961</v>
      </c>
      <c r="M39" s="11">
        <f t="shared" si="8"/>
        <v>18987.496451633844</v>
      </c>
      <c r="N39" s="11">
        <f t="shared" si="8"/>
        <v>18441.237343433379</v>
      </c>
      <c r="O39" s="11">
        <f t="shared" si="8"/>
        <v>18538.446430149128</v>
      </c>
      <c r="P39" s="11">
        <f t="shared" si="8"/>
        <v>18651.119311154802</v>
      </c>
      <c r="Q39" s="11">
        <f t="shared" si="8"/>
        <v>18793.370595880202</v>
      </c>
      <c r="R39" s="11">
        <f t="shared" si="8"/>
        <v>19083.426512116312</v>
      </c>
      <c r="S39" s="11">
        <f t="shared" si="8"/>
        <v>19503.82457825181</v>
      </c>
      <c r="T39" s="11">
        <f t="shared" si="8"/>
        <v>19688.822897112732</v>
      </c>
      <c r="U39" s="11">
        <f t="shared" si="8"/>
        <v>20008.799381938719</v>
      </c>
      <c r="V39" s="11">
        <f t="shared" si="8"/>
        <v>20251.575761523065</v>
      </c>
      <c r="W39" s="11">
        <f t="shared" si="8"/>
        <v>19929.586756513367</v>
      </c>
      <c r="X39" s="11">
        <f t="shared" si="8"/>
        <v>20264.904915897085</v>
      </c>
    </row>
    <row r="40" spans="1:24" ht="15.75">
      <c r="B40" s="20" t="s">
        <v>5</v>
      </c>
      <c r="C40" s="7"/>
      <c r="D40" s="11">
        <f t="shared" ref="D40:X40" si="9">+D8/D36</f>
        <v>2414.9465169026471</v>
      </c>
      <c r="E40" s="11">
        <f t="shared" si="9"/>
        <v>2343.8217623323276</v>
      </c>
      <c r="F40" s="11">
        <f t="shared" si="9"/>
        <v>2295.3915439213133</v>
      </c>
      <c r="G40" s="11">
        <f t="shared" si="9"/>
        <v>2233.9587960971162</v>
      </c>
      <c r="H40" s="11">
        <f t="shared" si="9"/>
        <v>2184.6959356468592</v>
      </c>
      <c r="I40" s="11">
        <f t="shared" si="9"/>
        <v>2139.2355291475683</v>
      </c>
      <c r="J40" s="11">
        <f t="shared" si="9"/>
        <v>2070.0960388463195</v>
      </c>
      <c r="K40" s="11">
        <f t="shared" si="9"/>
        <v>1999.2336819327284</v>
      </c>
      <c r="L40" s="11">
        <f t="shared" si="9"/>
        <v>1949.3469131920215</v>
      </c>
      <c r="M40" s="11">
        <f t="shared" si="9"/>
        <v>1899.2013723517914</v>
      </c>
      <c r="N40" s="11">
        <f t="shared" si="9"/>
        <v>1866.3124540256033</v>
      </c>
      <c r="O40" s="11">
        <f t="shared" si="9"/>
        <v>1844.9129325981555</v>
      </c>
      <c r="P40" s="11">
        <f t="shared" si="9"/>
        <v>1820.3057938115076</v>
      </c>
      <c r="Q40" s="11">
        <f t="shared" si="9"/>
        <v>1842.7878072288186</v>
      </c>
      <c r="R40" s="11">
        <f t="shared" si="9"/>
        <v>2005.3825543300327</v>
      </c>
      <c r="S40" s="11">
        <f t="shared" si="9"/>
        <v>2295.5475024760349</v>
      </c>
      <c r="T40" s="11">
        <f t="shared" si="9"/>
        <v>2436.1359832029761</v>
      </c>
      <c r="U40" s="11">
        <f t="shared" si="9"/>
        <v>2562.3190234698495</v>
      </c>
      <c r="V40" s="11">
        <f t="shared" si="9"/>
        <v>2656.1033000114489</v>
      </c>
      <c r="W40" s="11">
        <f t="shared" si="9"/>
        <v>2772.7428662131465</v>
      </c>
      <c r="X40" s="11">
        <f t="shared" si="9"/>
        <v>2956.1915760870479</v>
      </c>
    </row>
    <row r="41" spans="1:24" ht="15.75">
      <c r="B41" s="20" t="s">
        <v>38</v>
      </c>
      <c r="C41" s="7"/>
      <c r="D41" s="37">
        <f>+D9/D36</f>
        <v>13773.985835060779</v>
      </c>
      <c r="E41" s="37">
        <f t="shared" ref="E41:X41" si="10">+E9/E36</f>
        <v>13884.265647975182</v>
      </c>
      <c r="F41" s="37">
        <f t="shared" si="10"/>
        <v>14008.125410281207</v>
      </c>
      <c r="G41" s="37">
        <f t="shared" si="10"/>
        <v>14123.592461258209</v>
      </c>
      <c r="H41" s="37">
        <f t="shared" si="10"/>
        <v>14288.56252756406</v>
      </c>
      <c r="I41" s="37">
        <f t="shared" si="10"/>
        <v>14394.212229338382</v>
      </c>
      <c r="J41" s="37">
        <f t="shared" si="10"/>
        <v>14531.270667349645</v>
      </c>
      <c r="K41" s="37">
        <f t="shared" si="10"/>
        <v>14729.003640783456</v>
      </c>
      <c r="L41" s="37">
        <f t="shared" si="10"/>
        <v>14898.957758757846</v>
      </c>
      <c r="M41" s="37">
        <f t="shared" si="10"/>
        <v>15052.199501337782</v>
      </c>
      <c r="N41" s="37">
        <f t="shared" si="10"/>
        <v>14627.880702605598</v>
      </c>
      <c r="O41" s="37">
        <f t="shared" si="10"/>
        <v>14831.872240704095</v>
      </c>
      <c r="P41" s="37">
        <f t="shared" si="10"/>
        <v>15050.455677768765</v>
      </c>
      <c r="Q41" s="37">
        <f t="shared" si="10"/>
        <v>15248.669883723647</v>
      </c>
      <c r="R41" s="37">
        <f t="shared" si="10"/>
        <v>15451.269500420489</v>
      </c>
      <c r="S41" s="37">
        <f t="shared" si="10"/>
        <v>15652.753129792147</v>
      </c>
      <c r="T41" s="37">
        <f t="shared" si="10"/>
        <v>15757.797311811026</v>
      </c>
      <c r="U41" s="37">
        <f t="shared" si="10"/>
        <v>16009.74562035198</v>
      </c>
      <c r="V41" s="37">
        <f t="shared" si="10"/>
        <v>16213.116039930977</v>
      </c>
      <c r="W41" s="37">
        <f t="shared" si="10"/>
        <v>15825.485358952586</v>
      </c>
      <c r="X41" s="37">
        <f t="shared" si="10"/>
        <v>16026.59035878696</v>
      </c>
    </row>
    <row r="42" spans="1:24" ht="15.75">
      <c r="B42" s="20" t="s">
        <v>10</v>
      </c>
      <c r="C42" s="9"/>
      <c r="D42" s="11">
        <f t="shared" ref="D42:X42" si="11">+D10/D36</f>
        <v>2990.8546721136854</v>
      </c>
      <c r="E42" s="11">
        <f t="shared" si="11"/>
        <v>2871.7193687443214</v>
      </c>
      <c r="F42" s="11">
        <f t="shared" si="11"/>
        <v>2757.9740607889203</v>
      </c>
      <c r="G42" s="11">
        <f t="shared" si="11"/>
        <v>2644.9706002774383</v>
      </c>
      <c r="H42" s="11">
        <f t="shared" si="11"/>
        <v>2534.1764786379072</v>
      </c>
      <c r="I42" s="11">
        <f t="shared" si="11"/>
        <v>2426.8900863158037</v>
      </c>
      <c r="J42" s="11">
        <f t="shared" si="11"/>
        <v>2323.9027268817881</v>
      </c>
      <c r="K42" s="11">
        <f t="shared" si="11"/>
        <v>2224.1545893474968</v>
      </c>
      <c r="L42" s="11">
        <f t="shared" si="11"/>
        <v>2128.2717377940935</v>
      </c>
      <c r="M42" s="11">
        <f t="shared" si="11"/>
        <v>2036.0955779442702</v>
      </c>
      <c r="N42" s="11">
        <f t="shared" si="11"/>
        <v>1947.044186802178</v>
      </c>
      <c r="O42" s="11">
        <f t="shared" si="11"/>
        <v>1861.6612568468774</v>
      </c>
      <c r="P42" s="11">
        <f t="shared" si="11"/>
        <v>1780.3578395745305</v>
      </c>
      <c r="Q42" s="11">
        <f t="shared" si="11"/>
        <v>1701.9129049277381</v>
      </c>
      <c r="R42" s="11">
        <f t="shared" si="11"/>
        <v>1626.7744573657901</v>
      </c>
      <c r="S42" s="11">
        <f t="shared" si="11"/>
        <v>1555.5239459836296</v>
      </c>
      <c r="T42" s="11">
        <f t="shared" si="11"/>
        <v>1494.8896020987286</v>
      </c>
      <c r="U42" s="11">
        <f t="shared" si="11"/>
        <v>1436.7347381168918</v>
      </c>
      <c r="V42" s="11">
        <f t="shared" si="11"/>
        <v>1382.3564215806387</v>
      </c>
      <c r="W42" s="11">
        <f t="shared" si="11"/>
        <v>1331.3585313476367</v>
      </c>
      <c r="X42" s="11">
        <f t="shared" si="11"/>
        <v>1282.1229810230755</v>
      </c>
    </row>
    <row r="43" spans="1:24" ht="15.75">
      <c r="B43" s="26" t="s">
        <v>32</v>
      </c>
      <c r="C43" s="9"/>
      <c r="D43" s="11">
        <f t="shared" ref="D43:X43" si="12">+D11/D36</f>
        <v>931.89928185177632</v>
      </c>
      <c r="E43" s="11">
        <f t="shared" si="12"/>
        <v>883.49664587569998</v>
      </c>
      <c r="F43" s="11">
        <f t="shared" si="12"/>
        <v>836.73401796870394</v>
      </c>
      <c r="G43" s="11">
        <f t="shared" si="12"/>
        <v>791.62651773167477</v>
      </c>
      <c r="H43" s="11">
        <f t="shared" si="12"/>
        <v>748.20278900231381</v>
      </c>
      <c r="I43" s="11">
        <f t="shared" si="12"/>
        <v>706.46533922886135</v>
      </c>
      <c r="J43" s="11">
        <f t="shared" si="12"/>
        <v>666.40875072443544</v>
      </c>
      <c r="K43" s="11">
        <f t="shared" si="12"/>
        <v>627.98500396451925</v>
      </c>
      <c r="L43" s="11">
        <f t="shared" si="12"/>
        <v>591.11541440859514</v>
      </c>
      <c r="M43" s="11">
        <f t="shared" si="12"/>
        <v>555.7184318182226</v>
      </c>
      <c r="N43" s="11">
        <f t="shared" si="12"/>
        <v>521.75419715436226</v>
      </c>
      <c r="O43" s="11">
        <f t="shared" si="12"/>
        <v>488.85917100401582</v>
      </c>
      <c r="P43" s="11">
        <f t="shared" si="12"/>
        <v>457.40648010184935</v>
      </c>
      <c r="Q43" s="11">
        <f t="shared" si="12"/>
        <v>427.44735686931006</v>
      </c>
      <c r="R43" s="11">
        <f t="shared" si="12"/>
        <v>399.02455537100798</v>
      </c>
      <c r="S43" s="11">
        <f t="shared" si="12"/>
        <v>372.1168743454059</v>
      </c>
      <c r="T43" s="11">
        <f t="shared" si="12"/>
        <v>353.87860764092352</v>
      </c>
      <c r="U43" s="11">
        <f t="shared" si="12"/>
        <v>336.57911313516951</v>
      </c>
      <c r="V43" s="11">
        <f t="shared" si="12"/>
        <v>320.16076824888307</v>
      </c>
      <c r="W43" s="11">
        <f t="shared" si="12"/>
        <v>304.56379528729281</v>
      </c>
      <c r="X43" s="11">
        <f t="shared" si="12"/>
        <v>289.72900000584787</v>
      </c>
    </row>
    <row r="44" spans="1:24" ht="15.75">
      <c r="B44" s="26" t="s">
        <v>33</v>
      </c>
      <c r="C44" s="9"/>
      <c r="D44" s="11">
        <f t="shared" ref="D44:X44" si="13">+D12/D36</f>
        <v>2058.9553902619095</v>
      </c>
      <c r="E44" s="11">
        <f t="shared" si="13"/>
        <v>1988.2227228686213</v>
      </c>
      <c r="F44" s="11">
        <f t="shared" si="13"/>
        <v>1921.2400428202161</v>
      </c>
      <c r="G44" s="11">
        <f t="shared" si="13"/>
        <v>1853.3440825457635</v>
      </c>
      <c r="H44" s="11">
        <f t="shared" si="13"/>
        <v>1785.9736896355935</v>
      </c>
      <c r="I44" s="11">
        <f t="shared" si="13"/>
        <v>1720.424747086942</v>
      </c>
      <c r="J44" s="11">
        <f t="shared" si="13"/>
        <v>1657.4939761573526</v>
      </c>
      <c r="K44" s="11">
        <f t="shared" si="13"/>
        <v>1596.1695853829774</v>
      </c>
      <c r="L44" s="11">
        <f t="shared" si="13"/>
        <v>1537.1563233854981</v>
      </c>
      <c r="M44" s="11">
        <f t="shared" si="13"/>
        <v>1480.3771461260476</v>
      </c>
      <c r="N44" s="11">
        <f t="shared" si="13"/>
        <v>1425.2899896478157</v>
      </c>
      <c r="O44" s="11">
        <f t="shared" si="13"/>
        <v>1372.8020858428615</v>
      </c>
      <c r="P44" s="11">
        <f t="shared" si="13"/>
        <v>1322.9513594726811</v>
      </c>
      <c r="Q44" s="11">
        <f t="shared" si="13"/>
        <v>1274.4655480584279</v>
      </c>
      <c r="R44" s="11">
        <f t="shared" si="13"/>
        <v>1227.749901994782</v>
      </c>
      <c r="S44" s="11">
        <f t="shared" si="13"/>
        <v>1183.4070716382239</v>
      </c>
      <c r="T44" s="11">
        <f t="shared" si="13"/>
        <v>1141.0109944578051</v>
      </c>
      <c r="U44" s="11">
        <f t="shared" si="13"/>
        <v>1100.1556249817222</v>
      </c>
      <c r="V44" s="11">
        <f t="shared" si="13"/>
        <v>1062.1956533317557</v>
      </c>
      <c r="W44" s="11">
        <f t="shared" si="13"/>
        <v>1026.7947360603441</v>
      </c>
      <c r="X44" s="11">
        <f t="shared" si="13"/>
        <v>992.39398101722736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931.89928185177632</v>
      </c>
      <c r="E46" s="11">
        <f t="shared" si="15"/>
        <v>883.49664587569998</v>
      </c>
      <c r="F46" s="11">
        <f t="shared" si="15"/>
        <v>836.73401796870394</v>
      </c>
      <c r="G46" s="11">
        <f t="shared" si="15"/>
        <v>791.62651773167477</v>
      </c>
      <c r="H46" s="11">
        <f t="shared" si="15"/>
        <v>748.20278900231381</v>
      </c>
      <c r="I46" s="11">
        <f t="shared" si="15"/>
        <v>706.46533922886135</v>
      </c>
      <c r="J46" s="11">
        <f t="shared" si="15"/>
        <v>666.40875072443544</v>
      </c>
      <c r="K46" s="11">
        <f t="shared" si="15"/>
        <v>627.98500396451925</v>
      </c>
      <c r="L46" s="11">
        <f t="shared" si="15"/>
        <v>591.11541440859514</v>
      </c>
      <c r="M46" s="11">
        <f t="shared" si="15"/>
        <v>555.7184318182226</v>
      </c>
      <c r="N46" s="11">
        <f t="shared" si="15"/>
        <v>521.75419715436226</v>
      </c>
      <c r="O46" s="11">
        <f t="shared" si="15"/>
        <v>488.85917100401582</v>
      </c>
      <c r="P46" s="11">
        <f t="shared" si="15"/>
        <v>457.40648010184935</v>
      </c>
      <c r="Q46" s="11">
        <f t="shared" si="15"/>
        <v>427.44735686931006</v>
      </c>
      <c r="R46" s="11">
        <f t="shared" si="15"/>
        <v>399.02455537100798</v>
      </c>
      <c r="S46" s="11">
        <f t="shared" si="15"/>
        <v>372.1168743454059</v>
      </c>
      <c r="T46" s="11">
        <f t="shared" si="15"/>
        <v>353.87860764092352</v>
      </c>
      <c r="U46" s="11">
        <f t="shared" si="15"/>
        <v>336.57911313516951</v>
      </c>
      <c r="V46" s="11">
        <f t="shared" si="15"/>
        <v>320.16076824888307</v>
      </c>
      <c r="W46" s="11">
        <f t="shared" si="15"/>
        <v>304.56379528729281</v>
      </c>
      <c r="X46" s="11">
        <f t="shared" si="15"/>
        <v>289.72900000584787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2058.9553902619095</v>
      </c>
      <c r="E48" s="11">
        <f t="shared" si="17"/>
        <v>1988.2227228686213</v>
      </c>
      <c r="F48" s="11">
        <f t="shared" si="17"/>
        <v>1921.2400428202161</v>
      </c>
      <c r="G48" s="11">
        <f t="shared" si="17"/>
        <v>1853.3440825457635</v>
      </c>
      <c r="H48" s="11">
        <f t="shared" si="17"/>
        <v>1785.9736896355935</v>
      </c>
      <c r="I48" s="11">
        <f t="shared" si="17"/>
        <v>1720.424747086942</v>
      </c>
      <c r="J48" s="11">
        <f t="shared" si="17"/>
        <v>1657.4939761573526</v>
      </c>
      <c r="K48" s="11">
        <f t="shared" si="17"/>
        <v>1596.1695853829774</v>
      </c>
      <c r="L48" s="11">
        <f t="shared" si="17"/>
        <v>1537.1563233854981</v>
      </c>
      <c r="M48" s="11">
        <f t="shared" si="17"/>
        <v>1480.3771461260476</v>
      </c>
      <c r="N48" s="11">
        <f t="shared" si="17"/>
        <v>1425.2899896478157</v>
      </c>
      <c r="O48" s="11">
        <f t="shared" si="17"/>
        <v>1372.8020858428615</v>
      </c>
      <c r="P48" s="11">
        <f t="shared" si="17"/>
        <v>1322.9513594726811</v>
      </c>
      <c r="Q48" s="11">
        <f t="shared" si="17"/>
        <v>1274.4655480584279</v>
      </c>
      <c r="R48" s="11">
        <f t="shared" si="17"/>
        <v>1227.749901994782</v>
      </c>
      <c r="S48" s="11">
        <f t="shared" si="17"/>
        <v>1183.4070716382239</v>
      </c>
      <c r="T48" s="11">
        <f t="shared" si="17"/>
        <v>1141.0109944578051</v>
      </c>
      <c r="U48" s="11">
        <f t="shared" si="17"/>
        <v>1100.1556249817222</v>
      </c>
      <c r="V48" s="11">
        <f t="shared" si="17"/>
        <v>1062.1956533317557</v>
      </c>
      <c r="W48" s="11">
        <f t="shared" si="17"/>
        <v>1026.7947360603441</v>
      </c>
      <c r="X48" s="11">
        <f t="shared" si="17"/>
        <v>992.39398101722736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645.12795317205757</v>
      </c>
      <c r="E50" s="11">
        <f t="shared" ref="E50:X50" si="18">+E35/E36</f>
        <v>645.80372482565815</v>
      </c>
      <c r="F50" s="11">
        <f t="shared" si="18"/>
        <v>642.029312772303</v>
      </c>
      <c r="G50" s="11">
        <f t="shared" si="18"/>
        <v>678.57751504119574</v>
      </c>
      <c r="H50" s="11">
        <f t="shared" si="18"/>
        <v>691.62795861122504</v>
      </c>
      <c r="I50" s="11">
        <f t="shared" si="18"/>
        <v>656.26753034806654</v>
      </c>
      <c r="J50" s="11">
        <f t="shared" si="18"/>
        <v>705.35721885601686</v>
      </c>
      <c r="K50" s="11">
        <f t="shared" si="18"/>
        <v>657.93710072706222</v>
      </c>
      <c r="L50" s="11">
        <f t="shared" si="18"/>
        <v>657.25933994786533</v>
      </c>
      <c r="M50" s="11">
        <f t="shared" si="18"/>
        <v>681.32738867580622</v>
      </c>
      <c r="N50" s="11">
        <f t="shared" si="18"/>
        <v>659.14182053321872</v>
      </c>
      <c r="O50" s="11">
        <f t="shared" si="18"/>
        <v>653.19661583481059</v>
      </c>
      <c r="P50" s="11">
        <f t="shared" si="18"/>
        <v>638.76374939309699</v>
      </c>
      <c r="Q50" s="11">
        <f t="shared" si="18"/>
        <v>657.76728390897915</v>
      </c>
      <c r="R50" s="11">
        <f t="shared" si="18"/>
        <v>676.20747205045325</v>
      </c>
      <c r="S50" s="11">
        <f t="shared" si="18"/>
        <v>716.85800830485186</v>
      </c>
      <c r="T50" s="11">
        <f t="shared" si="18"/>
        <v>829.60531792990503</v>
      </c>
      <c r="U50" s="11">
        <f t="shared" si="18"/>
        <v>821.29331672426849</v>
      </c>
      <c r="V50" s="11">
        <f t="shared" si="18"/>
        <v>807.43216333693306</v>
      </c>
      <c r="W50" s="11">
        <f t="shared" si="18"/>
        <v>800.1687998538456</v>
      </c>
      <c r="X50" s="11">
        <f t="shared" si="18"/>
        <v>817.58902640548729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-0.41700277967049448</v>
      </c>
      <c r="F53" s="32">
        <f>IFERROR(((F39/$D39)-1)*100,0)</f>
        <v>-0.61677436218227077</v>
      </c>
      <c r="G53" s="32">
        <f>IFERROR(((G39/$D39)-1)*100,0)</f>
        <v>-0.92422906584843645</v>
      </c>
      <c r="H53" s="32">
        <f t="shared" ref="H53:X53" si="19">IFERROR(((H39/$D39)-1)*100,0)</f>
        <v>-0.89861311813277389</v>
      </c>
      <c r="I53" s="32">
        <f t="shared" si="19"/>
        <v>-1.1441690098011548</v>
      </c>
      <c r="J53" s="32">
        <f t="shared" si="19"/>
        <v>-1.3270094745048588</v>
      </c>
      <c r="K53" s="32">
        <f t="shared" si="19"/>
        <v>-1.1855976905685739</v>
      </c>
      <c r="L53" s="32">
        <f t="shared" si="19"/>
        <v>-1.0595040188822402</v>
      </c>
      <c r="M53" s="32">
        <f t="shared" si="19"/>
        <v>-1.0025688616973616</v>
      </c>
      <c r="N53" s="32">
        <f t="shared" si="19"/>
        <v>-3.8506667447172571</v>
      </c>
      <c r="O53" s="32">
        <f t="shared" si="19"/>
        <v>-3.3438358472014595</v>
      </c>
      <c r="P53" s="32">
        <f t="shared" si="19"/>
        <v>-2.7563794752186399</v>
      </c>
      <c r="Q53" s="32">
        <f t="shared" si="19"/>
        <v>-2.0147065643212114</v>
      </c>
      <c r="R53" s="32">
        <f t="shared" si="19"/>
        <v>-0.50240657959254031</v>
      </c>
      <c r="S53" s="32">
        <f t="shared" si="19"/>
        <v>1.6894742041083211</v>
      </c>
      <c r="T53" s="32">
        <f t="shared" si="19"/>
        <v>2.6540225519533056</v>
      </c>
      <c r="U53" s="32">
        <f t="shared" si="19"/>
        <v>4.3223230624037434</v>
      </c>
      <c r="V53" s="32">
        <f t="shared" si="19"/>
        <v>5.588115947797001</v>
      </c>
      <c r="W53" s="32">
        <f t="shared" si="19"/>
        <v>3.9093225148694399</v>
      </c>
      <c r="X53" s="32">
        <f t="shared" si="19"/>
        <v>5.6576117892121802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-2.9451896376381237</v>
      </c>
      <c r="F54" s="32">
        <f t="shared" ref="F54:I54" si="21">IFERROR(((F40/$D40)-1)*100,0)</f>
        <v>-4.9506261171643695</v>
      </c>
      <c r="G54" s="32">
        <f t="shared" si="21"/>
        <v>-7.4944815356681849</v>
      </c>
      <c r="H54" s="32">
        <f t="shared" si="21"/>
        <v>-9.5343967099984379</v>
      </c>
      <c r="I54" s="32">
        <f t="shared" si="21"/>
        <v>-11.416856887940485</v>
      </c>
      <c r="J54" s="32">
        <f t="shared" ref="J54:X54" si="22">IFERROR(((J40/$D40)-1)*100,0)</f>
        <v>-14.279839145200802</v>
      </c>
      <c r="K54" s="32">
        <f t="shared" si="22"/>
        <v>-17.214163214807009</v>
      </c>
      <c r="L54" s="32">
        <f t="shared" si="22"/>
        <v>-19.279913673110759</v>
      </c>
      <c r="M54" s="32">
        <f t="shared" si="22"/>
        <v>-21.35637956952927</v>
      </c>
      <c r="N54" s="32">
        <f t="shared" si="22"/>
        <v>-22.718269702333149</v>
      </c>
      <c r="O54" s="32">
        <f t="shared" si="22"/>
        <v>-23.604397874434213</v>
      </c>
      <c r="P54" s="32">
        <f t="shared" si="22"/>
        <v>-24.623349582657074</v>
      </c>
      <c r="Q54" s="32">
        <f t="shared" si="22"/>
        <v>-23.692396732978814</v>
      </c>
      <c r="R54" s="32">
        <f t="shared" si="22"/>
        <v>-16.959545882527927</v>
      </c>
      <c r="S54" s="32">
        <f t="shared" si="22"/>
        <v>-4.9441680629743523</v>
      </c>
      <c r="T54" s="32">
        <f t="shared" si="22"/>
        <v>0.87743004460016927</v>
      </c>
      <c r="U54" s="32">
        <f t="shared" si="22"/>
        <v>6.1025163719244047</v>
      </c>
      <c r="V54" s="32">
        <f t="shared" si="22"/>
        <v>9.9860092727065428</v>
      </c>
      <c r="W54" s="32">
        <f t="shared" si="22"/>
        <v>14.815911938679305</v>
      </c>
      <c r="X54" s="39">
        <f t="shared" si="22"/>
        <v>22.412300040441014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0.80063834996615402</v>
      </c>
      <c r="F55" s="32">
        <f t="shared" ref="F55:I55" si="23">IFERROR(((F41/$D41)-1)*100,0)</f>
        <v>1.6998679831980112</v>
      </c>
      <c r="G55" s="32">
        <f t="shared" si="23"/>
        <v>2.5381660064404121</v>
      </c>
      <c r="H55" s="32">
        <f t="shared" si="23"/>
        <v>3.7358590219648713</v>
      </c>
      <c r="I55" s="32">
        <f t="shared" si="23"/>
        <v>4.5028824750121155</v>
      </c>
      <c r="J55" s="32">
        <f t="shared" ref="J55:X55" si="24">IFERROR(((J41/$D41)-1)*100,0)</f>
        <v>5.4979353206625614</v>
      </c>
      <c r="K55" s="32">
        <f t="shared" si="24"/>
        <v>6.9334890942877259</v>
      </c>
      <c r="L55" s="32">
        <f t="shared" si="24"/>
        <v>8.1673666371394393</v>
      </c>
      <c r="M55" s="32">
        <f t="shared" si="24"/>
        <v>9.2799112877217649</v>
      </c>
      <c r="N55" s="32">
        <f t="shared" si="24"/>
        <v>6.1993302285187957</v>
      </c>
      <c r="O55" s="32">
        <f t="shared" si="24"/>
        <v>7.6803215736619634</v>
      </c>
      <c r="P55" s="32">
        <f t="shared" si="24"/>
        <v>9.2672510193731572</v>
      </c>
      <c r="Q55" s="32">
        <f t="shared" si="24"/>
        <v>10.706298571246942</v>
      </c>
      <c r="R55" s="32">
        <f t="shared" si="24"/>
        <v>12.177184479820614</v>
      </c>
      <c r="S55" s="32">
        <f t="shared" si="24"/>
        <v>13.639968250505152</v>
      </c>
      <c r="T55" s="32">
        <f t="shared" si="24"/>
        <v>14.402595592196587</v>
      </c>
      <c r="U55" s="32">
        <f t="shared" si="24"/>
        <v>16.231756094885917</v>
      </c>
      <c r="V55" s="32">
        <f t="shared" si="24"/>
        <v>17.70823808066908</v>
      </c>
      <c r="W55" s="32">
        <f t="shared" si="24"/>
        <v>14.894015054595533</v>
      </c>
      <c r="X55" s="32">
        <f t="shared" si="24"/>
        <v>16.354049951121063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-3.9833197005580079</v>
      </c>
      <c r="F56" s="32">
        <f t="shared" ref="F56:I56" si="25">IFERROR(((F42/$D42)-1)*100,0)</f>
        <v>-7.7864235095108985</v>
      </c>
      <c r="G56" s="32">
        <f t="shared" si="25"/>
        <v>-11.564723457185078</v>
      </c>
      <c r="H56" s="32">
        <f t="shared" si="25"/>
        <v>-15.269153587895213</v>
      </c>
      <c r="I56" s="32">
        <f t="shared" si="25"/>
        <v>-18.856301881071303</v>
      </c>
      <c r="J56" s="32">
        <f t="shared" ref="J56:X56" si="26">IFERROR(((J42/$D42)-1)*100,0)</f>
        <v>-22.299710897037716</v>
      </c>
      <c r="K56" s="32">
        <f t="shared" si="26"/>
        <v>-25.634815690471157</v>
      </c>
      <c r="L56" s="32">
        <f t="shared" si="26"/>
        <v>-28.840683646791522</v>
      </c>
      <c r="M56" s="32">
        <f t="shared" si="26"/>
        <v>-31.922617406705069</v>
      </c>
      <c r="N56" s="32">
        <f t="shared" si="26"/>
        <v>-34.900073716180593</v>
      </c>
      <c r="O56" s="32">
        <f t="shared" si="26"/>
        <v>-37.75487407647222</v>
      </c>
      <c r="P56" s="32">
        <f t="shared" si="26"/>
        <v>-40.473274874425016</v>
      </c>
      <c r="Q56" s="32">
        <f t="shared" si="26"/>
        <v>-43.096101566012614</v>
      </c>
      <c r="R56" s="32">
        <f t="shared" si="26"/>
        <v>-45.608375006194393</v>
      </c>
      <c r="S56" s="32">
        <f t="shared" si="26"/>
        <v>-47.990654294001004</v>
      </c>
      <c r="T56" s="32">
        <f t="shared" si="26"/>
        <v>-50.017979274055932</v>
      </c>
      <c r="U56" s="32">
        <f t="shared" si="26"/>
        <v>-51.962402201858637</v>
      </c>
      <c r="V56" s="32">
        <f t="shared" si="26"/>
        <v>-53.780555288441853</v>
      </c>
      <c r="W56" s="32">
        <f t="shared" si="26"/>
        <v>-55.485682946716231</v>
      </c>
      <c r="X56" s="32">
        <f t="shared" si="26"/>
        <v>-57.131886314055571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-5.193977173144237</v>
      </c>
      <c r="F57" s="32">
        <f t="shared" ref="F57:I57" si="27">IFERROR(((F43/$D43)-1)*100,0)</f>
        <v>-10.211968797096782</v>
      </c>
      <c r="G57" s="32">
        <f t="shared" si="27"/>
        <v>-15.052352421751591</v>
      </c>
      <c r="H57" s="32">
        <f t="shared" si="27"/>
        <v>-19.712054341799611</v>
      </c>
      <c r="I57" s="32">
        <f t="shared" si="27"/>
        <v>-24.190805488652746</v>
      </c>
      <c r="J57" s="32">
        <f t="shared" ref="J57:X57" si="28">IFERROR(((J43/$D43)-1)*100,0)</f>
        <v>-28.489187222012326</v>
      </c>
      <c r="K57" s="32">
        <f t="shared" si="28"/>
        <v>-32.612352408229064</v>
      </c>
      <c r="L57" s="32">
        <f t="shared" si="28"/>
        <v>-36.568744507025464</v>
      </c>
      <c r="M57" s="32">
        <f t="shared" si="28"/>
        <v>-40.367114489673718</v>
      </c>
      <c r="N57" s="32">
        <f t="shared" si="28"/>
        <v>-44.011739539321795</v>
      </c>
      <c r="O57" s="32">
        <f t="shared" si="28"/>
        <v>-47.541630246500013</v>
      </c>
      <c r="P57" s="32">
        <f t="shared" si="28"/>
        <v>-50.916747226917344</v>
      </c>
      <c r="Q57" s="32">
        <f t="shared" si="28"/>
        <v>-54.13159284553479</v>
      </c>
      <c r="R57" s="32">
        <f t="shared" si="28"/>
        <v>-57.181579260571311</v>
      </c>
      <c r="S57" s="32">
        <f t="shared" si="28"/>
        <v>-60.06898153135468</v>
      </c>
      <c r="T57" s="32">
        <f t="shared" si="28"/>
        <v>-62.02608859857348</v>
      </c>
      <c r="U57" s="32">
        <f t="shared" si="28"/>
        <v>-63.882458148658138</v>
      </c>
      <c r="V57" s="32">
        <f t="shared" si="28"/>
        <v>-65.644273530000817</v>
      </c>
      <c r="W57" s="32">
        <f t="shared" si="28"/>
        <v>-67.317949351555001</v>
      </c>
      <c r="X57" s="32">
        <f t="shared" si="28"/>
        <v>-68.909837613553307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-3.4353666780653658</v>
      </c>
      <c r="F58" s="32">
        <f t="shared" ref="F58:I58" si="29">IFERROR(((F44/$D44)-1)*100,0)</f>
        <v>-6.6886027785271862</v>
      </c>
      <c r="G58" s="32">
        <f t="shared" si="29"/>
        <v>-9.9861953633677896</v>
      </c>
      <c r="H58" s="32">
        <f t="shared" si="29"/>
        <v>-13.258262025365752</v>
      </c>
      <c r="I58" s="32">
        <f t="shared" si="29"/>
        <v>-16.441863907109944</v>
      </c>
      <c r="J58" s="32">
        <f t="shared" ref="J58:X58" si="30">IFERROR(((J44/$D44)-1)*100,0)</f>
        <v>-19.498305597261577</v>
      </c>
      <c r="K58" s="32">
        <f t="shared" si="30"/>
        <v>-22.476728105316724</v>
      </c>
      <c r="L58" s="32">
        <f t="shared" si="30"/>
        <v>-25.342902976156079</v>
      </c>
      <c r="M58" s="32">
        <f t="shared" si="30"/>
        <v>-28.100572109154044</v>
      </c>
      <c r="N58" s="32">
        <f t="shared" si="30"/>
        <v>-30.776062638903912</v>
      </c>
      <c r="O58" s="32">
        <f t="shared" si="30"/>
        <v>-33.325311838435013</v>
      </c>
      <c r="P58" s="32">
        <f t="shared" si="30"/>
        <v>-35.74647776587355</v>
      </c>
      <c r="Q58" s="32">
        <f t="shared" si="30"/>
        <v>-38.101352069783822</v>
      </c>
      <c r="R58" s="32">
        <f t="shared" si="30"/>
        <v>-40.370252420155353</v>
      </c>
      <c r="S58" s="32">
        <f t="shared" si="30"/>
        <v>-42.523909102873347</v>
      </c>
      <c r="T58" s="32">
        <f t="shared" si="30"/>
        <v>-44.583015258399413</v>
      </c>
      <c r="U58" s="32">
        <f t="shared" si="30"/>
        <v>-46.567291832302551</v>
      </c>
      <c r="V58" s="32">
        <f t="shared" si="30"/>
        <v>-48.41094380405012</v>
      </c>
      <c r="W58" s="32">
        <f t="shared" si="30"/>
        <v>-50.130306809137302</v>
      </c>
      <c r="X58" s="32">
        <f t="shared" si="30"/>
        <v>-51.801093617138072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-5.193977173144237</v>
      </c>
      <c r="F60" s="32">
        <f t="shared" ref="F60:I60" si="33">IFERROR(((F46/$D46)-1)*100,0)</f>
        <v>-10.211968797096782</v>
      </c>
      <c r="G60" s="32">
        <f t="shared" si="33"/>
        <v>-15.052352421751591</v>
      </c>
      <c r="H60" s="32">
        <f t="shared" si="33"/>
        <v>-19.712054341799611</v>
      </c>
      <c r="I60" s="32">
        <f t="shared" si="33"/>
        <v>-24.190805488652746</v>
      </c>
      <c r="J60" s="32">
        <f t="shared" ref="J60:X60" si="34">IFERROR(((J46/$D46)-1)*100,0)</f>
        <v>-28.489187222012326</v>
      </c>
      <c r="K60" s="32">
        <f t="shared" si="34"/>
        <v>-32.612352408229064</v>
      </c>
      <c r="L60" s="32">
        <f t="shared" si="34"/>
        <v>-36.568744507025464</v>
      </c>
      <c r="M60" s="32">
        <f t="shared" si="34"/>
        <v>-40.367114489673718</v>
      </c>
      <c r="N60" s="32">
        <f t="shared" si="34"/>
        <v>-44.011739539321795</v>
      </c>
      <c r="O60" s="32">
        <f t="shared" si="34"/>
        <v>-47.541630246500013</v>
      </c>
      <c r="P60" s="32">
        <f t="shared" si="34"/>
        <v>-50.916747226917344</v>
      </c>
      <c r="Q60" s="32">
        <f t="shared" si="34"/>
        <v>-54.13159284553479</v>
      </c>
      <c r="R60" s="32">
        <f t="shared" si="34"/>
        <v>-57.181579260571311</v>
      </c>
      <c r="S60" s="32">
        <f t="shared" si="34"/>
        <v>-60.06898153135468</v>
      </c>
      <c r="T60" s="32">
        <f t="shared" si="34"/>
        <v>-62.02608859857348</v>
      </c>
      <c r="U60" s="32">
        <f t="shared" si="34"/>
        <v>-63.882458148658138</v>
      </c>
      <c r="V60" s="32">
        <f t="shared" si="34"/>
        <v>-65.644273530000817</v>
      </c>
      <c r="W60" s="32">
        <f t="shared" si="34"/>
        <v>-67.317949351555001</v>
      </c>
      <c r="X60" s="32">
        <f t="shared" si="34"/>
        <v>-68.909837613553307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-3.4353666780653658</v>
      </c>
      <c r="F62" s="32">
        <f t="shared" ref="F62:I62" si="38">IFERROR(((F48/$D48)-1)*100,0)</f>
        <v>-6.6886027785271862</v>
      </c>
      <c r="G62" s="32">
        <f t="shared" si="38"/>
        <v>-9.9861953633677896</v>
      </c>
      <c r="H62" s="32">
        <f t="shared" si="38"/>
        <v>-13.258262025365752</v>
      </c>
      <c r="I62" s="32">
        <f t="shared" si="38"/>
        <v>-16.441863907109944</v>
      </c>
      <c r="J62" s="32">
        <f t="shared" ref="J62:X62" si="39">IFERROR(((J48/$D48)-1)*100,0)</f>
        <v>-19.498305597261577</v>
      </c>
      <c r="K62" s="32">
        <f t="shared" si="39"/>
        <v>-22.476728105316724</v>
      </c>
      <c r="L62" s="32">
        <f t="shared" si="39"/>
        <v>-25.342902976156079</v>
      </c>
      <c r="M62" s="32">
        <f t="shared" si="39"/>
        <v>-28.100572109154044</v>
      </c>
      <c r="N62" s="32">
        <f t="shared" si="39"/>
        <v>-30.776062638903912</v>
      </c>
      <c r="O62" s="32">
        <f t="shared" si="39"/>
        <v>-33.325311838435013</v>
      </c>
      <c r="P62" s="32">
        <f t="shared" si="39"/>
        <v>-35.74647776587355</v>
      </c>
      <c r="Q62" s="32">
        <f t="shared" si="39"/>
        <v>-38.101352069783822</v>
      </c>
      <c r="R62" s="32">
        <f t="shared" si="39"/>
        <v>-40.370252420155353</v>
      </c>
      <c r="S62" s="32">
        <f t="shared" si="39"/>
        <v>-42.523909102873347</v>
      </c>
      <c r="T62" s="32">
        <f t="shared" si="39"/>
        <v>-44.583015258399413</v>
      </c>
      <c r="U62" s="32">
        <f t="shared" si="39"/>
        <v>-46.567291832302551</v>
      </c>
      <c r="V62" s="32">
        <f t="shared" si="39"/>
        <v>-48.41094380405012</v>
      </c>
      <c r="W62" s="32">
        <f t="shared" si="39"/>
        <v>-50.130306809137302</v>
      </c>
      <c r="X62" s="32">
        <f t="shared" si="39"/>
        <v>-51.801093617138072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0.10475001901217862</v>
      </c>
      <c r="F64" s="32">
        <f t="shared" ref="F64:I64" si="41">IFERROR(((F50/$D50)-1)*100,0)</f>
        <v>-0.48031408103133</v>
      </c>
      <c r="G64" s="32">
        <f t="shared" si="41"/>
        <v>5.1849500094777401</v>
      </c>
      <c r="H64" s="32">
        <f t="shared" si="41"/>
        <v>7.2078732925041633</v>
      </c>
      <c r="I64" s="32">
        <f t="shared" si="41"/>
        <v>1.7267236865549318</v>
      </c>
      <c r="J64" s="32">
        <f t="shared" ref="J64:X64" si="42">IFERROR(((J50/$D50)-1)*100,0)</f>
        <v>9.3360185972124476</v>
      </c>
      <c r="K64" s="32">
        <f t="shared" si="42"/>
        <v>1.9855204679975147</v>
      </c>
      <c r="L64" s="32">
        <f t="shared" si="42"/>
        <v>1.8804621185856796</v>
      </c>
      <c r="M64" s="32">
        <f t="shared" si="42"/>
        <v>5.6112024484070266</v>
      </c>
      <c r="N64" s="32">
        <f t="shared" si="42"/>
        <v>2.1722616873529832</v>
      </c>
      <c r="O64" s="32">
        <f t="shared" si="42"/>
        <v>1.250707340005941</v>
      </c>
      <c r="P64" s="32">
        <f t="shared" si="42"/>
        <v>-0.98650256087465804</v>
      </c>
      <c r="Q64" s="32">
        <f t="shared" si="42"/>
        <v>1.9591975010189389</v>
      </c>
      <c r="R64" s="32">
        <f t="shared" si="42"/>
        <v>4.8175743626639456</v>
      </c>
      <c r="S64" s="32">
        <f t="shared" si="42"/>
        <v>11.118733079244469</v>
      </c>
      <c r="T64" s="32">
        <f t="shared" si="42"/>
        <v>28.59546913922777</v>
      </c>
      <c r="U64" s="32">
        <f t="shared" si="42"/>
        <v>27.307042376014845</v>
      </c>
      <c r="V64" s="32">
        <f t="shared" si="42"/>
        <v>25.158452577792502</v>
      </c>
      <c r="W64" s="32">
        <f t="shared" si="42"/>
        <v>24.03257306081079</v>
      </c>
      <c r="X64" s="32">
        <f t="shared" si="42"/>
        <v>26.732847706481856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11.519515231409303</v>
      </c>
      <c r="D67" s="30">
        <f>(D8/D7)*100</f>
        <v>12.591101840031243</v>
      </c>
      <c r="E67" s="30">
        <f t="shared" ref="E67:X67" si="43">(E8/E7)*100</f>
        <v>12.271442268740488</v>
      </c>
      <c r="F67" s="30">
        <f t="shared" si="43"/>
        <v>12.042035652489297</v>
      </c>
      <c r="G67" s="30">
        <f t="shared" si="43"/>
        <v>11.756117492372727</v>
      </c>
      <c r="H67" s="30">
        <f t="shared" si="43"/>
        <v>11.493901951161208</v>
      </c>
      <c r="I67" s="30">
        <f t="shared" si="43"/>
        <v>11.282686767810258</v>
      </c>
      <c r="J67" s="30">
        <f t="shared" si="43"/>
        <v>10.938264557693362</v>
      </c>
      <c r="K67" s="30">
        <f t="shared" si="43"/>
        <v>10.548714332253573</v>
      </c>
      <c r="L67" s="30">
        <f t="shared" si="43"/>
        <v>10.272384602478054</v>
      </c>
      <c r="M67" s="30">
        <f t="shared" si="43"/>
        <v>10.002379077144571</v>
      </c>
      <c r="N67" s="30">
        <f t="shared" si="43"/>
        <v>10.120321208761874</v>
      </c>
      <c r="O67" s="30">
        <f t="shared" si="43"/>
        <v>9.9518206099393964</v>
      </c>
      <c r="P67" s="30">
        <f t="shared" si="43"/>
        <v>9.7597670329781483</v>
      </c>
      <c r="Q67" s="30">
        <f t="shared" si="43"/>
        <v>9.8055205043037166</v>
      </c>
      <c r="R67" s="30">
        <f t="shared" si="43"/>
        <v>10.508503559655754</v>
      </c>
      <c r="S67" s="30">
        <f t="shared" si="43"/>
        <v>11.769730050975429</v>
      </c>
      <c r="T67" s="30">
        <f t="shared" si="43"/>
        <v>12.373192627783876</v>
      </c>
      <c r="U67" s="30">
        <f t="shared" si="43"/>
        <v>12.805960890300943</v>
      </c>
      <c r="V67" s="30">
        <f t="shared" si="43"/>
        <v>13.115538915534197</v>
      </c>
      <c r="W67" s="30">
        <f t="shared" si="43"/>
        <v>13.912696234441293</v>
      </c>
      <c r="X67" s="30">
        <f t="shared" si="43"/>
        <v>14.587739682745921</v>
      </c>
    </row>
    <row r="68" spans="1:24" ht="15.75">
      <c r="B68" s="20" t="s">
        <v>38</v>
      </c>
      <c r="C68" s="31">
        <f t="shared" ref="C68:C69" si="44">AVERAGE(D68:X68)</f>
        <v>77.937115471746452</v>
      </c>
      <c r="D68" s="30">
        <f>(D9/D7)*100</f>
        <v>71.815113576442599</v>
      </c>
      <c r="E68" s="30">
        <f t="shared" ref="E68:X68" si="45">(E9/E7)*100</f>
        <v>72.693225688560801</v>
      </c>
      <c r="F68" s="30">
        <f t="shared" si="45"/>
        <v>73.489137860538435</v>
      </c>
      <c r="G68" s="30">
        <f t="shared" si="45"/>
        <v>74.324832077933763</v>
      </c>
      <c r="H68" s="30">
        <f t="shared" si="45"/>
        <v>75.173544306627164</v>
      </c>
      <c r="I68" s="30">
        <f t="shared" si="45"/>
        <v>75.917488112084243</v>
      </c>
      <c r="J68" s="30">
        <f t="shared" si="45"/>
        <v>76.782371414759155</v>
      </c>
      <c r="K68" s="30">
        <f t="shared" si="45"/>
        <v>77.715803414808406</v>
      </c>
      <c r="L68" s="30">
        <f t="shared" si="45"/>
        <v>78.512358799913102</v>
      </c>
      <c r="M68" s="30">
        <f t="shared" si="45"/>
        <v>79.274271569607407</v>
      </c>
      <c r="N68" s="30">
        <f t="shared" si="45"/>
        <v>79.321579296382438</v>
      </c>
      <c r="O68" s="30">
        <f t="shared" si="45"/>
        <v>80.006015048720471</v>
      </c>
      <c r="P68" s="30">
        <f t="shared" si="45"/>
        <v>80.694651225395546</v>
      </c>
      <c r="Q68" s="30">
        <f t="shared" si="45"/>
        <v>81.138557907576143</v>
      </c>
      <c r="R68" s="30">
        <f t="shared" si="45"/>
        <v>80.966955754042814</v>
      </c>
      <c r="S68" s="30">
        <f t="shared" si="45"/>
        <v>80.254788321087076</v>
      </c>
      <c r="T68" s="30">
        <f t="shared" si="45"/>
        <v>80.034227511497548</v>
      </c>
      <c r="U68" s="30">
        <f t="shared" si="45"/>
        <v>80.01352462358858</v>
      </c>
      <c r="V68" s="30">
        <f t="shared" si="45"/>
        <v>80.058540781478598</v>
      </c>
      <c r="W68" s="30">
        <f t="shared" si="45"/>
        <v>79.406991987831944</v>
      </c>
      <c r="X68" s="30">
        <f t="shared" si="45"/>
        <v>79.085445627799018</v>
      </c>
    </row>
    <row r="69" spans="1:24" ht="15.75">
      <c r="B69" s="20" t="s">
        <v>10</v>
      </c>
      <c r="C69" s="31">
        <f t="shared" si="44"/>
        <v>10.54336929684426</v>
      </c>
      <c r="D69" s="30">
        <f t="shared" ref="D69:X69" si="46">(D10/D7)*100</f>
        <v>15.593784583526149</v>
      </c>
      <c r="E69" s="30">
        <f t="shared" si="46"/>
        <v>15.035332042698716</v>
      </c>
      <c r="F69" s="30">
        <f t="shared" si="46"/>
        <v>14.468826486972263</v>
      </c>
      <c r="G69" s="30">
        <f t="shared" si="46"/>
        <v>13.919050429693522</v>
      </c>
      <c r="H69" s="30">
        <f t="shared" si="46"/>
        <v>13.332553742211632</v>
      </c>
      <c r="I69" s="30">
        <f t="shared" si="46"/>
        <v>12.799825120105494</v>
      </c>
      <c r="J69" s="30">
        <f t="shared" si="46"/>
        <v>12.279364027547476</v>
      </c>
      <c r="K69" s="30">
        <f t="shared" si="46"/>
        <v>11.735482252938036</v>
      </c>
      <c r="L69" s="30">
        <f t="shared" si="46"/>
        <v>11.215256597608846</v>
      </c>
      <c r="M69" s="30">
        <f t="shared" si="46"/>
        <v>10.723349353248029</v>
      </c>
      <c r="N69" s="30">
        <f t="shared" si="46"/>
        <v>10.558099494855687</v>
      </c>
      <c r="O69" s="30">
        <f t="shared" si="46"/>
        <v>10.042164341340126</v>
      </c>
      <c r="P69" s="30">
        <f t="shared" si="46"/>
        <v>9.5455817416263056</v>
      </c>
      <c r="Q69" s="30">
        <f t="shared" si="46"/>
        <v>9.0559215881201425</v>
      </c>
      <c r="R69" s="30">
        <f t="shared" si="46"/>
        <v>8.524540686301437</v>
      </c>
      <c r="S69" s="30">
        <f t="shared" si="46"/>
        <v>7.9754816279374889</v>
      </c>
      <c r="T69" s="30">
        <f t="shared" si="46"/>
        <v>7.5925798607185753</v>
      </c>
      <c r="U69" s="30">
        <f t="shared" si="46"/>
        <v>7.1805144861104688</v>
      </c>
      <c r="V69" s="30">
        <f t="shared" si="46"/>
        <v>6.8259203029872051</v>
      </c>
      <c r="W69" s="30">
        <f t="shared" si="46"/>
        <v>6.6803117777267689</v>
      </c>
      <c r="X69" s="30">
        <f t="shared" si="46"/>
        <v>6.3268146894550501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26.707313624336855</v>
      </c>
      <c r="D73" s="30">
        <f>(D16/D$10)*100</f>
        <v>31.15829366570954</v>
      </c>
      <c r="E73" s="30">
        <f t="shared" ref="E73:X73" si="48">(E16/E$10)*100</f>
        <v>30.765424208634109</v>
      </c>
      <c r="F73" s="30">
        <f t="shared" si="48"/>
        <v>30.338719637172932</v>
      </c>
      <c r="G73" s="30">
        <f>(G16/G$10)*100</f>
        <v>29.929501584956704</v>
      </c>
      <c r="H73" s="30">
        <f t="shared" si="48"/>
        <v>29.524494261128371</v>
      </c>
      <c r="I73" s="30">
        <f t="shared" si="48"/>
        <v>29.109902554397397</v>
      </c>
      <c r="J73" s="30">
        <f t="shared" si="48"/>
        <v>28.676275603782369</v>
      </c>
      <c r="K73" s="30">
        <f t="shared" si="48"/>
        <v>28.234773202017045</v>
      </c>
      <c r="L73" s="30">
        <f t="shared" si="48"/>
        <v>27.774433307152457</v>
      </c>
      <c r="M73" s="30">
        <f t="shared" si="48"/>
        <v>27.293337200766377</v>
      </c>
      <c r="N73" s="30">
        <f t="shared" si="48"/>
        <v>26.797244802712484</v>
      </c>
      <c r="O73" s="30">
        <f t="shared" si="48"/>
        <v>26.259297667933616</v>
      </c>
      <c r="P73" s="30">
        <f t="shared" si="48"/>
        <v>25.691828346775512</v>
      </c>
      <c r="Q73" s="30">
        <f t="shared" si="48"/>
        <v>25.115701022753523</v>
      </c>
      <c r="R73" s="30">
        <f t="shared" si="48"/>
        <v>24.52857269575907</v>
      </c>
      <c r="S73" s="30">
        <f t="shared" si="48"/>
        <v>23.922285176400752</v>
      </c>
      <c r="T73" s="30">
        <f t="shared" si="48"/>
        <v>23.672557969772537</v>
      </c>
      <c r="U73" s="30">
        <f t="shared" si="48"/>
        <v>23.4266705053933</v>
      </c>
      <c r="V73" s="30">
        <f t="shared" si="48"/>
        <v>23.160507901630687</v>
      </c>
      <c r="W73" s="30">
        <f t="shared" si="48"/>
        <v>22.876166570923999</v>
      </c>
      <c r="X73" s="30">
        <f t="shared" si="48"/>
        <v>22.597598225301088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73.292686375663152</v>
      </c>
      <c r="D75" s="35">
        <f>(D23/D$10)*100</f>
        <v>68.841706334290464</v>
      </c>
      <c r="E75" s="35">
        <f t="shared" ref="E75:X75" si="50">(E23/E$10)*100</f>
        <v>69.234575791365899</v>
      </c>
      <c r="F75" s="35">
        <f t="shared" si="50"/>
        <v>69.661280362827057</v>
      </c>
      <c r="G75" s="35">
        <f t="shared" si="50"/>
        <v>70.070498415043289</v>
      </c>
      <c r="H75" s="35">
        <f t="shared" si="50"/>
        <v>70.475505738871632</v>
      </c>
      <c r="I75" s="35">
        <f t="shared" si="50"/>
        <v>70.890097445602592</v>
      </c>
      <c r="J75" s="35">
        <f t="shared" si="50"/>
        <v>71.323724396217628</v>
      </c>
      <c r="K75" s="35">
        <f t="shared" si="50"/>
        <v>71.765226797982947</v>
      </c>
      <c r="L75" s="35">
        <f t="shared" si="50"/>
        <v>72.225566692847536</v>
      </c>
      <c r="M75" s="35">
        <f t="shared" si="50"/>
        <v>72.706662799233627</v>
      </c>
      <c r="N75" s="35">
        <f t="shared" si="50"/>
        <v>73.202755197287502</v>
      </c>
      <c r="O75" s="35">
        <f t="shared" si="50"/>
        <v>73.740702332066363</v>
      </c>
      <c r="P75" s="35">
        <f t="shared" si="50"/>
        <v>74.308171653224491</v>
      </c>
      <c r="Q75" s="35">
        <f t="shared" si="50"/>
        <v>74.884298977246473</v>
      </c>
      <c r="R75" s="35">
        <f t="shared" si="50"/>
        <v>75.471427304240919</v>
      </c>
      <c r="S75" s="35">
        <f t="shared" si="50"/>
        <v>76.077714823599251</v>
      </c>
      <c r="T75" s="35">
        <f t="shared" si="50"/>
        <v>76.327442030227459</v>
      </c>
      <c r="U75" s="35">
        <f t="shared" si="50"/>
        <v>76.573329494606696</v>
      </c>
      <c r="V75" s="35">
        <f t="shared" si="50"/>
        <v>76.839492098369305</v>
      </c>
      <c r="W75" s="35">
        <f t="shared" si="50"/>
        <v>77.123833429076001</v>
      </c>
      <c r="X75" s="35">
        <f t="shared" si="50"/>
        <v>77.402401774698902</v>
      </c>
    </row>
    <row r="76" spans="1:24">
      <c r="C76" s="31"/>
    </row>
    <row r="147" spans="4:24">
      <c r="D147">
        <v>149267524.7591902</v>
      </c>
      <c r="E147">
        <v>179527371.26933551</v>
      </c>
      <c r="F147">
        <v>224077004.3684206</v>
      </c>
      <c r="G147">
        <v>196638051.79405791</v>
      </c>
      <c r="H147">
        <v>221254568.4063974</v>
      </c>
      <c r="I147">
        <v>229488688.8844254</v>
      </c>
      <c r="J147">
        <v>173508324.8774116</v>
      </c>
      <c r="K147">
        <v>163494298.95580241</v>
      </c>
      <c r="L147">
        <v>209302725.6381101</v>
      </c>
      <c r="M147">
        <v>206990150.68684369</v>
      </c>
      <c r="N147">
        <v>250593231.88678291</v>
      </c>
      <c r="O147">
        <v>283943452.97181863</v>
      </c>
      <c r="P147">
        <v>279375735.17684251</v>
      </c>
      <c r="Q147">
        <v>417356099.6753822</v>
      </c>
      <c r="R147">
        <v>846525533.01279271</v>
      </c>
      <c r="S147">
        <v>1287896458.0051091</v>
      </c>
      <c r="T147">
        <v>909705107.73231614</v>
      </c>
      <c r="U147">
        <v>911885065.75292277</v>
      </c>
      <c r="V147">
        <v>849920065.27775681</v>
      </c>
      <c r="W147">
        <v>962865864.38262057</v>
      </c>
      <c r="X147">
        <v>1237064290.0542059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Wealth_MRT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2014-12-03T13:24:30Z</dcterms:modified>
</cp:coreProperties>
</file>