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US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<sst xmlns="http://schemas.openxmlformats.org/spreadsheetml/2006/main" count="95" uniqueCount="65">
  <si>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</si>
  <si>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</si>
  <si>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</si>
  <si>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</si>
  <si>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</si>
  <si>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</si>
  <si>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</si>
  <si>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</si>
  <si>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</si>
  <si>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</si>
  <si>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</si>
  <si>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</si>
  <si>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</si>
  <si>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</si>
  <si>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</si>
  <si>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</si>
  <si>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</si>
  <si>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</si>
  <si>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</si>
  <si>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</si>
  <si>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</si>
  <si>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</si>
  <si>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</si>
  <si>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</si>
  <si>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</si>
  <si>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</si>
  <si>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</si>
  <si>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</si>
  <si>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</si>
  <si>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</si>
  <si>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</si>
  <si>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</si>
  <si>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</si>
  <si>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</si>
  <si>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</si>
  <si>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</si>
  <si>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</si>
  <si>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</si>
  <si>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</si>
  <si>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</si>
  <si>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</si>
  <si>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</si>
  <si>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</si>
  <si>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</si>
  <si>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</si>
  <si>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</si>
  <si>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</si>
  <si>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</si>
  <si>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</si>
  <si>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</si>
  <si>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</si>
  <si>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</si>
  <si>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</si>
  <si>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</si>
  <si>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</si>
  <si>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</si>
  <si>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</si>
  <si>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</si>
  <si>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</si>
  <si>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</si>
  <si>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</si>
  <si>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</si>
  <si>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</si>
  <si>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Mauritius</t>
  </si>
  <si>
    <t>MUS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</si>
</sst>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Wealth_MUS!$B$54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Wealth_MUS!$D$54:$X$54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5.753428486617751</c:v>
                </c:pt>
                <c:pt idx="2">
                  <c:v>11.457024372968538</c:v>
                </c:pt>
                <c:pt idx="3">
                  <c:v>17.142973846841315</c:v>
                </c:pt>
                <c:pt idx="4">
                  <c:v>23.864428567572936</c:v>
                </c:pt>
                <c:pt idx="5">
                  <c:v>28.322256154318826</c:v>
                </c:pt>
                <c:pt idx="6">
                  <c:v>34.020006989744211</c:v>
                </c:pt>
                <c:pt idx="7">
                  <c:v>40.739307380167645</c:v>
                </c:pt>
                <c:pt idx="8">
                  <c:v>46.593503289813</c:v>
                </c:pt>
                <c:pt idx="9">
                  <c:v>54.979123403191551</c:v>
                </c:pt>
                <c:pt idx="10">
                  <c:v>61.471620645476335</c:v>
                </c:pt>
                <c:pt idx="11">
                  <c:v>68.084514140188119</c:v>
                </c:pt>
                <c:pt idx="12">
                  <c:v>74.161334420853535</c:v>
                </c:pt>
                <c:pt idx="13">
                  <c:v>81.723015620700878</c:v>
                </c:pt>
                <c:pt idx="14">
                  <c:v>88.994059134590373</c:v>
                </c:pt>
                <c:pt idx="15">
                  <c:v>95.473726444151154</c:v>
                </c:pt>
                <c:pt idx="16">
                  <c:v>104.41214235001901</c:v>
                </c:pt>
                <c:pt idx="17">
                  <c:v>114.02665187581174</c:v>
                </c:pt>
                <c:pt idx="18">
                  <c:v>123.44879901826134</c:v>
                </c:pt>
                <c:pt idx="19">
                  <c:v>134.10841393716791</c:v>
                </c:pt>
                <c:pt idx="20" formatCode="_(* #,##0.0000_);_(* \(#,##0.0000\);_(* &quot;-&quot;??_);_(@_)">
                  <c:v>143.80612811116791</c:v>
                </c:pt>
              </c:numCache>
            </c:numRef>
          </c:val>
        </c:ser>
        <c:ser>
          <c:idx val="1"/>
          <c:order val="1"/>
          <c:tx>
            <c:strRef>
              <c:f>Wealth_MUS!$B$55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Wealth_MUS!$D$55:$X$55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-2.8605495699363548</c:v>
                </c:pt>
                <c:pt idx="2">
                  <c:v>-2.4153097864136552</c:v>
                </c:pt>
                <c:pt idx="3">
                  <c:v>-1.9011195950007331</c:v>
                </c:pt>
                <c:pt idx="4">
                  <c:v>-1.4624062040468844</c:v>
                </c:pt>
                <c:pt idx="5">
                  <c:v>-1.0882822513140877</c:v>
                </c:pt>
                <c:pt idx="6">
                  <c:v>-1.2197310326218846</c:v>
                </c:pt>
                <c:pt idx="7">
                  <c:v>-1.2915910876718617</c:v>
                </c:pt>
                <c:pt idx="8">
                  <c:v>-1.3027231007287643</c:v>
                </c:pt>
                <c:pt idx="9">
                  <c:v>-1.2550096291134571</c:v>
                </c:pt>
                <c:pt idx="10">
                  <c:v>-1.1856534845587796</c:v>
                </c:pt>
                <c:pt idx="11">
                  <c:v>0.23215113556029898</c:v>
                </c:pt>
                <c:pt idx="12">
                  <c:v>0.93942462063751897</c:v>
                </c:pt>
                <c:pt idx="13">
                  <c:v>1.6143946247080931</c:v>
                </c:pt>
                <c:pt idx="14">
                  <c:v>2.3264397512827273</c:v>
                </c:pt>
                <c:pt idx="15">
                  <c:v>4.2858306208301222</c:v>
                </c:pt>
                <c:pt idx="16">
                  <c:v>5.2873681821898222</c:v>
                </c:pt>
                <c:pt idx="17">
                  <c:v>3.7046770875405866</c:v>
                </c:pt>
                <c:pt idx="18">
                  <c:v>5.4612926717569232</c:v>
                </c:pt>
                <c:pt idx="19">
                  <c:v>7.3760891767969072</c:v>
                </c:pt>
                <c:pt idx="20">
                  <c:v>10.398498808590361</c:v>
                </c:pt>
              </c:numCache>
            </c:numRef>
          </c:val>
        </c:ser>
        <c:ser>
          <c:idx val="2"/>
          <c:order val="2"/>
          <c:tx>
            <c:strRef>
              <c:f>Wealth_MUS!$B$56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Wealth_MUS!$D$56:$X$56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-2.0573899546195928</c:v>
                </c:pt>
                <c:pt idx="2">
                  <c:v>-4.2379669913475748</c:v>
                </c:pt>
                <c:pt idx="3">
                  <c:v>-7.202926265793419</c:v>
                </c:pt>
                <c:pt idx="4">
                  <c:v>-10.0523804558044</c:v>
                </c:pt>
                <c:pt idx="5">
                  <c:v>-11.980380526063961</c:v>
                </c:pt>
                <c:pt idx="6">
                  <c:v>-13.730095149212973</c:v>
                </c:pt>
                <c:pt idx="7">
                  <c:v>-15.337094217264202</c:v>
                </c:pt>
                <c:pt idx="8">
                  <c:v>-16.134162479804004</c:v>
                </c:pt>
                <c:pt idx="9">
                  <c:v>-18.330258943331955</c:v>
                </c:pt>
                <c:pt idx="10">
                  <c:v>-18.416672606851826</c:v>
                </c:pt>
                <c:pt idx="11">
                  <c:v>-18.787789890805474</c:v>
                </c:pt>
                <c:pt idx="12">
                  <c:v>-21.240232372864199</c:v>
                </c:pt>
                <c:pt idx="13">
                  <c:v>-22.962251192149928</c:v>
                </c:pt>
                <c:pt idx="14">
                  <c:v>-24.613960435794034</c:v>
                </c:pt>
                <c:pt idx="15">
                  <c:v>-26.842899030020117</c:v>
                </c:pt>
                <c:pt idx="16">
                  <c:v>-28.753117361145531</c:v>
                </c:pt>
                <c:pt idx="17">
                  <c:v>-30.58051096318346</c:v>
                </c:pt>
                <c:pt idx="18">
                  <c:v>-31.688341045684009</c:v>
                </c:pt>
                <c:pt idx="19">
                  <c:v>-32.109533280126847</c:v>
                </c:pt>
                <c:pt idx="20">
                  <c:v>-32.515463216311915</c:v>
                </c:pt>
              </c:numCache>
            </c:numRef>
          </c:val>
        </c:ser>
        <c:ser>
          <c:idx val="4"/>
          <c:order val="3"/>
          <c:tx>
            <c:strRef>
              <c:f>Wealth_MUS!$B$53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Wealth_MUS!$D$52:$X$52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Wealth_MUS!$D$53:$X$53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-1.56979960965834</c:v>
                </c:pt>
                <c:pt idx="2">
                  <c:v>-0.41974575700981509</c:v>
                </c:pt>
                <c:pt idx="3">
                  <c:v>0.76373654439678695</c:v>
                </c:pt>
                <c:pt idx="4">
                  <c:v>2.0405467819986756</c:v>
                </c:pt>
                <c:pt idx="5">
                  <c:v>2.9550259668888357</c:v>
                </c:pt>
                <c:pt idx="6">
                  <c:v>3.6393837199509838</c:v>
                </c:pt>
                <c:pt idx="7">
                  <c:v>4.5272988005786718</c:v>
                </c:pt>
                <c:pt idx="8">
                  <c:v>5.3594981857637336</c:v>
                </c:pt>
                <c:pt idx="9">
                  <c:v>6.5760074111117728</c:v>
                </c:pt>
                <c:pt idx="10">
                  <c:v>7.5877011572316855</c:v>
                </c:pt>
                <c:pt idx="11">
                  <c:v>9.723319890921589</c:v>
                </c:pt>
                <c:pt idx="12">
                  <c:v>11.137551190011585</c:v>
                </c:pt>
                <c:pt idx="13">
                  <c:v>12.763387843210605</c:v>
                </c:pt>
                <c:pt idx="14">
                  <c:v>14.378895437091188</c:v>
                </c:pt>
                <c:pt idx="15">
                  <c:v>16.892661799694508</c:v>
                </c:pt>
                <c:pt idx="16">
                  <c:v>18.986084494282849</c:v>
                </c:pt>
                <c:pt idx="17">
                  <c:v>19.046848252048942</c:v>
                </c:pt>
                <c:pt idx="18">
                  <c:v>21.856626145285741</c:v>
                </c:pt>
                <c:pt idx="19">
                  <c:v>24.997720829105564</c:v>
                </c:pt>
                <c:pt idx="20">
                  <c:v>28.912335232289866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Wealth_MUS!$D$64:$X$64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2.7978460144639117</c:v>
                </c:pt>
                <c:pt idx="2">
                  <c:v>7.6061643675554347</c:v>
                </c:pt>
                <c:pt idx="3">
                  <c:v>11.312667243428098</c:v>
                </c:pt>
                <c:pt idx="4">
                  <c:v>14.336609364125286</c:v>
                </c:pt>
                <c:pt idx="5">
                  <c:v>17.805762751601726</c:v>
                </c:pt>
                <c:pt idx="6">
                  <c:v>22.418152319351602</c:v>
                </c:pt>
                <c:pt idx="7">
                  <c:v>28.198092332234246</c:v>
                </c:pt>
                <c:pt idx="8">
                  <c:v>34.701762507125352</c:v>
                </c:pt>
                <c:pt idx="9">
                  <c:v>36.931284723265279</c:v>
                </c:pt>
                <c:pt idx="10">
                  <c:v>46.717101099535171</c:v>
                </c:pt>
                <c:pt idx="11">
                  <c:v>49.896866103569202</c:v>
                </c:pt>
                <c:pt idx="12">
                  <c:v>50.757038992573243</c:v>
                </c:pt>
                <c:pt idx="13">
                  <c:v>58.138262109908176</c:v>
                </c:pt>
                <c:pt idx="14">
                  <c:v>63.339282505655902</c:v>
                </c:pt>
                <c:pt idx="15">
                  <c:v>64.251217333786755</c:v>
                </c:pt>
                <c:pt idx="16">
                  <c:v>70.318115473139841</c:v>
                </c:pt>
                <c:pt idx="17">
                  <c:v>79.056601718183941</c:v>
                </c:pt>
                <c:pt idx="18">
                  <c:v>87.73326257353547</c:v>
                </c:pt>
                <c:pt idx="19">
                  <c:v>92.267614944718161</c:v>
                </c:pt>
                <c:pt idx="20">
                  <c:v>98.861381788913064</c:v>
                </c:pt>
              </c:numCache>
            </c:numRef>
          </c:val>
        </c:ser>
        <c:marker val="1"/>
        <c:axId val="74988544"/>
        <c:axId val="74998528"/>
      </c:lineChart>
      <c:catAx>
        <c:axId val="749885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998528"/>
        <c:crosses val="autoZero"/>
        <c:auto val="1"/>
        <c:lblAlgn val="ctr"/>
        <c:lblOffset val="100"/>
      </c:catAx>
      <c:valAx>
        <c:axId val="749985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98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Wealth_MUS!$B$40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Wealth_MUS!$D$38:$X$38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Wealth_MUS!$D$40:$X$40</c:f>
              <c:numCache>
                <c:formatCode>_(* #,##0_);_(* \(#,##0\);_(* "-"??_);_(@_)</c:formatCode>
                <c:ptCount val="21"/>
                <c:pt idx="0">
                  <c:v>7091.9137710222012</c:v>
                </c:pt>
                <c:pt idx="1">
                  <c:v>7499.9419581705597</c:v>
                </c:pt>
                <c:pt idx="2">
                  <c:v>7904.4360602781271</c:v>
                </c:pt>
                <c:pt idx="3">
                  <c:v>8307.6786940290749</c:v>
                </c:pt>
                <c:pt idx="4">
                  <c:v>8784.3584669816628</c:v>
                </c:pt>
                <c:pt idx="5">
                  <c:v>9100.5037554945211</c:v>
                </c:pt>
                <c:pt idx="6">
                  <c:v>9504.5833316305871</c:v>
                </c:pt>
                <c:pt idx="7">
                  <c:v>9981.1103213353745</c:v>
                </c:pt>
                <c:pt idx="8">
                  <c:v>10396.284847234132</c:v>
                </c:pt>
                <c:pt idx="9">
                  <c:v>10990.985794840433</c:v>
                </c:pt>
                <c:pt idx="10">
                  <c:v>11451.428100849264</c:v>
                </c:pt>
                <c:pt idx="11">
                  <c:v>11920.40880526376</c:v>
                </c:pt>
                <c:pt idx="12">
                  <c:v>12351.37165958854</c:v>
                </c:pt>
                <c:pt idx="13">
                  <c:v>12887.639569921312</c:v>
                </c:pt>
                <c:pt idx="14">
                  <c:v>13403.295706179857</c:v>
                </c:pt>
                <c:pt idx="15">
                  <c:v>13862.828124423022</c:v>
                </c:pt>
                <c:pt idx="16">
                  <c:v>14496.732872962502</c:v>
                </c:pt>
                <c:pt idx="17">
                  <c:v>15178.585598038439</c:v>
                </c:pt>
                <c:pt idx="18">
                  <c:v>15846.796148759797</c:v>
                </c:pt>
                <c:pt idx="19">
                  <c:v>16602.766847131668</c:v>
                </c:pt>
                <c:pt idx="20">
                  <c:v>17290.520374111948</c:v>
                </c:pt>
              </c:numCache>
            </c:numRef>
          </c:val>
        </c:ser>
        <c:ser>
          <c:idx val="1"/>
          <c:order val="1"/>
          <c:tx>
            <c:strRef>
              <c:f>Wealth_MUS!$B$41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Wealth_MUS!$D$38:$X$38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Wealth_MUS!$D$41:$X$41</c:f>
              <c:numCache>
                <c:formatCode>General</c:formatCode>
                <c:ptCount val="21"/>
                <c:pt idx="0">
                  <c:v>39751.903989769045</c:v>
                </c:pt>
                <c:pt idx="1">
                  <c:v>38614.781071148194</c:v>
                </c:pt>
                <c:pt idx="2">
                  <c:v>38791.772362418393</c:v>
                </c:pt>
                <c:pt idx="3">
                  <c:v>38996.172753633669</c:v>
                </c:pt>
                <c:pt idx="4">
                  <c:v>39170.569679595901</c:v>
                </c:pt>
                <c:pt idx="5">
                  <c:v>39319.291074088971</c:v>
                </c:pt>
                <c:pt idx="6">
                  <c:v>39267.037680747773</c:v>
                </c:pt>
                <c:pt idx="7">
                  <c:v>39238.471940657313</c:v>
                </c:pt>
                <c:pt idx="8">
                  <c:v>39234.046753514805</c:v>
                </c:pt>
                <c:pt idx="9">
                  <c:v>39253.013766941505</c:v>
                </c:pt>
                <c:pt idx="10">
                  <c:v>39280.584154935888</c:v>
                </c:pt>
                <c:pt idx="11">
                  <c:v>39844.188486288134</c:v>
                </c:pt>
                <c:pt idx="12">
                  <c:v>40125.343163021127</c:v>
                </c:pt>
                <c:pt idx="13">
                  <c:v>40393.656590999002</c:v>
                </c:pt>
                <c:pt idx="14">
                  <c:v>40676.708086078776</c:v>
                </c:pt>
                <c:pt idx="15">
                  <c:v>41455.60326332556</c:v>
                </c:pt>
                <c:pt idx="16">
                  <c:v>41853.733513138737</c:v>
                </c:pt>
                <c:pt idx="17">
                  <c:v>41224.583668739149</c:v>
                </c:pt>
                <c:pt idx="18">
                  <c:v>41922.871809246149</c:v>
                </c:pt>
                <c:pt idx="19">
                  <c:v>42684.039877529096</c:v>
                </c:pt>
                <c:pt idx="20">
                  <c:v>43885.505252537165</c:v>
                </c:pt>
              </c:numCache>
            </c:numRef>
          </c:val>
        </c:ser>
        <c:ser>
          <c:idx val="2"/>
          <c:order val="2"/>
          <c:tx>
            <c:strRef>
              <c:f>Wealth_MUS!$B$42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Wealth_MUS!$D$38:$X$38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Wealth_MUS!$D$42:$X$42</c:f>
              <c:numCache>
                <c:formatCode>_(* #,##0_);_(* \(#,##0\);_(* "-"??_);_(@_)</c:formatCode>
                <c:ptCount val="21"/>
                <c:pt idx="0">
                  <c:v>1283.7286361724127</c:v>
                </c:pt>
                <c:pt idx="1">
                  <c:v>1257.3173321672264</c:v>
                </c:pt>
                <c:pt idx="2">
                  <c:v>1229.3246403129494</c:v>
                </c:pt>
                <c:pt idx="3">
                  <c:v>1191.2626090560384</c:v>
                </c:pt>
                <c:pt idx="4">
                  <c:v>1154.6833496442528</c:v>
                </c:pt>
                <c:pt idx="5">
                  <c:v>1129.9330606369065</c:v>
                </c:pt>
                <c:pt idx="6">
                  <c:v>1107.4714729682464</c:v>
                </c:pt>
                <c:pt idx="7">
                  <c:v>1086.841965748649</c:v>
                </c:pt>
                <c:pt idx="8">
                  <c:v>1076.6097722125837</c:v>
                </c:pt>
                <c:pt idx="9">
                  <c:v>1048.4178530323056</c:v>
                </c:pt>
                <c:pt idx="10">
                  <c:v>1047.3085360881355</c:v>
                </c:pt>
                <c:pt idx="11">
                  <c:v>1042.5443972402372</c:v>
                </c:pt>
                <c:pt idx="12">
                  <c:v>1011.0616908123918</c:v>
                </c:pt>
                <c:pt idx="13">
                  <c:v>988.95564210894281</c:v>
                </c:pt>
                <c:pt idx="14">
                  <c:v>967.75217756197674</c:v>
                </c:pt>
                <c:pt idx="15">
                  <c:v>939.13865454519771</c:v>
                </c:pt>
                <c:pt idx="16">
                  <c:v>914.61663481512596</c:v>
                </c:pt>
                <c:pt idx="17">
                  <c:v>891.15785985018249</c:v>
                </c:pt>
                <c:pt idx="18">
                  <c:v>876.93632784099054</c:v>
                </c:pt>
                <c:pt idx="19">
                  <c:v>871.52936251411336</c:v>
                </c:pt>
                <c:pt idx="20">
                  <c:v>866.31832368050925</c:v>
                </c:pt>
              </c:numCache>
            </c:numRef>
          </c:val>
        </c:ser>
        <c:overlap val="100"/>
        <c:axId val="77145600"/>
        <c:axId val="77147136"/>
      </c:barChart>
      <c:catAx>
        <c:axId val="771456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147136"/>
        <c:crosses val="autoZero"/>
        <c:auto val="1"/>
        <c:lblAlgn val="ctr"/>
        <c:lblOffset val="100"/>
      </c:catAx>
      <c:valAx>
        <c:axId val="771471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14560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Wealth_MUS!$B$67:$B$69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Wealth_MUS!$C$67:$C$69</c:f>
              <c:numCache>
                <c:formatCode>_(* #,##0_);_(* \(#,##0\);_(* "-"??_);_(@_)</c:formatCode>
                <c:ptCount val="3"/>
                <c:pt idx="0">
                  <c:v>21.718396048024005</c:v>
                </c:pt>
                <c:pt idx="1">
                  <c:v>76.274349873037636</c:v>
                </c:pt>
                <c:pt idx="2">
                  <c:v>2.007254078938344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Wealth_MUS!$B$72:$B$75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Wealth_MUS!$C$72:$C$75</c:f>
              <c:numCache>
                <c:formatCode>_(* #,##0_);_(* \(#,##0\);_(* "-"??_);_(@_)</c:formatCode>
                <c:ptCount val="4"/>
                <c:pt idx="0">
                  <c:v>87.292412929727632</c:v>
                </c:pt>
                <c:pt idx="1">
                  <c:v>12.707587070272362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50993445529.810059</v>
      </c>
      <c r="E7" s="13">
        <f t="shared" ref="E7:X7" si="0">+E8+E9+E10</f>
        <v>50842042317.964828</v>
      </c>
      <c r="F7" s="13">
        <f t="shared" si="0"/>
        <v>52187982048.100479</v>
      </c>
      <c r="G7" s="13">
        <f t="shared" si="0"/>
        <v>53619059312.837624</v>
      </c>
      <c r="H7" s="13">
        <f t="shared" si="0"/>
        <v>55102948483.220726</v>
      </c>
      <c r="I7" s="13">
        <f t="shared" si="0"/>
        <v>56342896484.513832</v>
      </c>
      <c r="J7" s="13">
        <f t="shared" si="0"/>
        <v>57383302191.582008</v>
      </c>
      <c r="K7" s="13">
        <f t="shared" si="0"/>
        <v>58475583845.235771</v>
      </c>
      <c r="L7" s="13">
        <f t="shared" si="0"/>
        <v>59502111061.04306</v>
      </c>
      <c r="M7" s="13">
        <f t="shared" si="0"/>
        <v>60754329655.325035</v>
      </c>
      <c r="N7" s="13">
        <f t="shared" si="0"/>
        <v>61929465708.741814</v>
      </c>
      <c r="O7" s="13">
        <f t="shared" si="0"/>
        <v>63805760352.592072</v>
      </c>
      <c r="P7" s="13">
        <f t="shared" si="0"/>
        <v>65305098417.414963</v>
      </c>
      <c r="Q7" s="13">
        <f t="shared" si="0"/>
        <v>66947457002.706047</v>
      </c>
      <c r="R7" s="13">
        <f t="shared" si="0"/>
        <v>68571283131.170471</v>
      </c>
      <c r="S7" s="13">
        <f t="shared" si="0"/>
        <v>70701251090.092377</v>
      </c>
      <c r="T7" s="13">
        <f t="shared" si="0"/>
        <v>72536764421.266418</v>
      </c>
      <c r="U7" s="13">
        <f t="shared" si="0"/>
        <v>73087508399.082718</v>
      </c>
      <c r="V7" s="13">
        <f t="shared" si="0"/>
        <v>75293384265.780319</v>
      </c>
      <c r="W7" s="13">
        <f t="shared" si="0"/>
        <v>77701048315.219864</v>
      </c>
      <c r="X7" s="13">
        <f t="shared" si="0"/>
        <v>80603676074.63765</v>
      </c>
    </row>
    <row r="8" spans="1:24" s="22" customFormat="1" ht="15.75">
      <c r="A8" s="19">
        <v>1</v>
      </c>
      <c r="B8" s="20" t="s">
        <v>5</v>
      </c>
      <c r="C8" s="20"/>
      <c r="D8" s="21">
        <v>7514223052.2590332</v>
      </c>
      <c r="E8" s="21">
        <v>8049312706.6065531</v>
      </c>
      <c r="F8" s="21">
        <v>8607448699.0432053</v>
      </c>
      <c r="G8" s="21">
        <v>9185459717.1614914</v>
      </c>
      <c r="H8" s="21">
        <v>9856401574.2921047</v>
      </c>
      <c r="I8" s="21">
        <v>10348164619.365309</v>
      </c>
      <c r="J8" s="21">
        <v>10934528884.707741</v>
      </c>
      <c r="K8" s="21">
        <v>11601922864.196379</v>
      </c>
      <c r="L8" s="21">
        <v>12199530850.271736</v>
      </c>
      <c r="M8" s="21">
        <v>13018492944.41465</v>
      </c>
      <c r="N8" s="21">
        <v>13696217197.174438</v>
      </c>
      <c r="O8" s="21">
        <v>14403179630.81529</v>
      </c>
      <c r="P8" s="21">
        <v>15080221957.199734</v>
      </c>
      <c r="Q8" s="21">
        <v>15898114847.617504</v>
      </c>
      <c r="R8" s="21">
        <v>16696069959.021357</v>
      </c>
      <c r="S8" s="21">
        <v>17421998342.743637</v>
      </c>
      <c r="T8" s="21">
        <v>18362779582.455635</v>
      </c>
      <c r="U8" s="21">
        <v>19362562718.137733</v>
      </c>
      <c r="V8" s="21">
        <v>20344893388.78912</v>
      </c>
      <c r="W8" s="21">
        <v>21444283084.656887</v>
      </c>
      <c r="X8" s="21">
        <v>22463359935.475769</v>
      </c>
    </row>
    <row r="9" spans="1:24" s="22" customFormat="1" ht="15.75">
      <c r="A9" s="19">
        <v>2</v>
      </c>
      <c r="B9" s="20" t="s">
        <v>38</v>
      </c>
      <c r="C9" s="20"/>
      <c r="D9" s="21">
        <v>42119050368.551819</v>
      </c>
      <c r="E9" s="21">
        <v>41443313784.609802</v>
      </c>
      <c r="F9" s="21">
        <v>42241873804.559532</v>
      </c>
      <c r="G9" s="21">
        <v>43116469370.60984</v>
      </c>
      <c r="H9" s="21">
        <v>43950946003.293785</v>
      </c>
      <c r="I9" s="21">
        <v>44709887241.76442</v>
      </c>
      <c r="J9" s="21">
        <v>45174684965.740898</v>
      </c>
      <c r="K9" s="21">
        <v>45610328922.156754</v>
      </c>
      <c r="L9" s="21">
        <v>46039231396.958694</v>
      </c>
      <c r="M9" s="21">
        <v>46494017216.529213</v>
      </c>
      <c r="N9" s="21">
        <v>46980639225.075493</v>
      </c>
      <c r="O9" s="21">
        <v>48142896220.023743</v>
      </c>
      <c r="P9" s="21">
        <v>48990435854.743202</v>
      </c>
      <c r="Q9" s="21">
        <v>49829372408.716805</v>
      </c>
      <c r="R9" s="21">
        <v>50669714284.877663</v>
      </c>
      <c r="S9" s="21">
        <v>52098997756.358292</v>
      </c>
      <c r="T9" s="21">
        <v>53015454581.356628</v>
      </c>
      <c r="U9" s="21">
        <v>52588140157.0271</v>
      </c>
      <c r="V9" s="21">
        <v>53822637049.428871</v>
      </c>
      <c r="W9" s="21">
        <v>55131090062.175476</v>
      </c>
      <c r="X9" s="21">
        <v>57014819629.949226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1360172108.999208</v>
      </c>
      <c r="E10" s="21">
        <f t="shared" ref="E10:X10" si="1">+E13+E16+E19+E23</f>
        <v>1349415826.7484758</v>
      </c>
      <c r="F10" s="21">
        <f t="shared" si="1"/>
        <v>1338659544.4977431</v>
      </c>
      <c r="G10" s="21">
        <f t="shared" si="1"/>
        <v>1317130225.0662901</v>
      </c>
      <c r="H10" s="21">
        <f t="shared" si="1"/>
        <v>1295600905.6348374</v>
      </c>
      <c r="I10" s="21">
        <f t="shared" si="1"/>
        <v>1284844623.384105</v>
      </c>
      <c r="J10" s="21">
        <f t="shared" si="1"/>
        <v>1274088341.1333725</v>
      </c>
      <c r="K10" s="21">
        <f t="shared" si="1"/>
        <v>1263332058.8826401</v>
      </c>
      <c r="L10" s="21">
        <f t="shared" si="1"/>
        <v>1263348813.8126283</v>
      </c>
      <c r="M10" s="21">
        <f t="shared" si="1"/>
        <v>1241819494.3811753</v>
      </c>
      <c r="N10" s="21">
        <f t="shared" si="1"/>
        <v>1252609286.4918842</v>
      </c>
      <c r="O10" s="21">
        <f t="shared" si="1"/>
        <v>1259684501.7530367</v>
      </c>
      <c r="P10" s="21">
        <f t="shared" si="1"/>
        <v>1234440605.4720275</v>
      </c>
      <c r="Q10" s="21">
        <f t="shared" si="1"/>
        <v>1219969746.3717387</v>
      </c>
      <c r="R10" s="21">
        <f t="shared" si="1"/>
        <v>1205498887.27145</v>
      </c>
      <c r="S10" s="21">
        <f t="shared" si="1"/>
        <v>1180254990.9904408</v>
      </c>
      <c r="T10" s="21">
        <f t="shared" si="1"/>
        <v>1158530257.4541631</v>
      </c>
      <c r="U10" s="21">
        <f t="shared" si="1"/>
        <v>1136805523.9178853</v>
      </c>
      <c r="V10" s="21">
        <f t="shared" si="1"/>
        <v>1125853827.5623281</v>
      </c>
      <c r="W10" s="21">
        <f t="shared" si="1"/>
        <v>1125675168.3874915</v>
      </c>
      <c r="X10" s="21">
        <f t="shared" si="1"/>
        <v>1125496509.2126548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1360172108.999208</v>
      </c>
      <c r="E11" s="38">
        <f t="shared" ref="E11:X11" si="2">+E13+E16</f>
        <v>1349415826.7484758</v>
      </c>
      <c r="F11" s="38">
        <f t="shared" si="2"/>
        <v>1338659544.4977431</v>
      </c>
      <c r="G11" s="38">
        <f t="shared" si="2"/>
        <v>1317130225.0662901</v>
      </c>
      <c r="H11" s="38">
        <f t="shared" si="2"/>
        <v>1295600905.6348374</v>
      </c>
      <c r="I11" s="38">
        <f t="shared" si="2"/>
        <v>1284844623.384105</v>
      </c>
      <c r="J11" s="38">
        <f t="shared" si="2"/>
        <v>1274088341.1333725</v>
      </c>
      <c r="K11" s="38">
        <f t="shared" si="2"/>
        <v>1263332058.8826401</v>
      </c>
      <c r="L11" s="38">
        <f t="shared" si="2"/>
        <v>1263348813.8126283</v>
      </c>
      <c r="M11" s="38">
        <f t="shared" si="2"/>
        <v>1241819494.3811753</v>
      </c>
      <c r="N11" s="38">
        <f t="shared" si="2"/>
        <v>1252609286.4918842</v>
      </c>
      <c r="O11" s="38">
        <f t="shared" si="2"/>
        <v>1259684501.7530367</v>
      </c>
      <c r="P11" s="38">
        <f t="shared" si="2"/>
        <v>1234440605.4720275</v>
      </c>
      <c r="Q11" s="38">
        <f t="shared" si="2"/>
        <v>1219969746.3717387</v>
      </c>
      <c r="R11" s="38">
        <f t="shared" si="2"/>
        <v>1205498887.27145</v>
      </c>
      <c r="S11" s="38">
        <f t="shared" si="2"/>
        <v>1180254990.9904408</v>
      </c>
      <c r="T11" s="38">
        <f t="shared" si="2"/>
        <v>1158530257.4541631</v>
      </c>
      <c r="U11" s="38">
        <f t="shared" si="2"/>
        <v>1136805523.9178853</v>
      </c>
      <c r="V11" s="38">
        <f t="shared" si="2"/>
        <v>1125853827.5623281</v>
      </c>
      <c r="W11" s="38">
        <f t="shared" si="2"/>
        <v>1125675168.3874915</v>
      </c>
      <c r="X11" s="38">
        <f t="shared" si="2"/>
        <v>1125496509.2126548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1195807127.0599875</v>
      </c>
      <c r="E13" s="13">
        <f t="shared" ref="E13:X13" si="4">+E14+E15</f>
        <v>1185034089.879267</v>
      </c>
      <c r="F13" s="13">
        <f t="shared" si="4"/>
        <v>1174261052.6985462</v>
      </c>
      <c r="G13" s="13">
        <f t="shared" si="4"/>
        <v>1152714978.337105</v>
      </c>
      <c r="H13" s="13">
        <f t="shared" si="4"/>
        <v>1131168903.9756639</v>
      </c>
      <c r="I13" s="13">
        <f t="shared" si="4"/>
        <v>1120395866.7949433</v>
      </c>
      <c r="J13" s="13">
        <f t="shared" si="4"/>
        <v>1109622829.6142228</v>
      </c>
      <c r="K13" s="13">
        <f t="shared" si="4"/>
        <v>1098849792.433502</v>
      </c>
      <c r="L13" s="13">
        <f t="shared" si="4"/>
        <v>1098849792.433502</v>
      </c>
      <c r="M13" s="13">
        <f t="shared" si="4"/>
        <v>1077303718.0720608</v>
      </c>
      <c r="N13" s="13">
        <f t="shared" si="4"/>
        <v>1088076755.2527814</v>
      </c>
      <c r="O13" s="13">
        <f t="shared" si="4"/>
        <v>1098849792.433502</v>
      </c>
      <c r="P13" s="13">
        <f t="shared" si="4"/>
        <v>1077303718.0720608</v>
      </c>
      <c r="Q13" s="13">
        <f t="shared" si="4"/>
        <v>1066530680.8913401</v>
      </c>
      <c r="R13" s="13">
        <f t="shared" si="4"/>
        <v>1055757643.7106196</v>
      </c>
      <c r="S13" s="13">
        <f t="shared" si="4"/>
        <v>1034211569.3491783</v>
      </c>
      <c r="T13" s="13">
        <f t="shared" si="4"/>
        <v>1012665494.9877372</v>
      </c>
      <c r="U13" s="13">
        <f t="shared" si="4"/>
        <v>991119420.62629592</v>
      </c>
      <c r="V13" s="13">
        <f t="shared" si="4"/>
        <v>980346383.44557536</v>
      </c>
      <c r="W13" s="13">
        <f t="shared" si="4"/>
        <v>980346383.44557536</v>
      </c>
      <c r="X13" s="13">
        <f t="shared" si="4"/>
        <v>980346383.44557536</v>
      </c>
    </row>
    <row r="14" spans="1:24" ht="15.75">
      <c r="A14" s="8" t="s">
        <v>43</v>
      </c>
      <c r="B14" s="2" t="s">
        <v>27</v>
      </c>
      <c r="C14" s="10"/>
      <c r="D14" s="11">
        <v>1120395866.7949433</v>
      </c>
      <c r="E14" s="11">
        <v>1109622829.6142228</v>
      </c>
      <c r="F14" s="11">
        <v>1098849792.433502</v>
      </c>
      <c r="G14" s="11">
        <v>1077303718.0720608</v>
      </c>
      <c r="H14" s="11">
        <v>1055757643.7106196</v>
      </c>
      <c r="I14" s="11">
        <v>1044984606.529899</v>
      </c>
      <c r="J14" s="11">
        <v>1034211569.3491784</v>
      </c>
      <c r="K14" s="11">
        <v>1023438532.1684577</v>
      </c>
      <c r="L14" s="11">
        <v>1023438532.1684577</v>
      </c>
      <c r="M14" s="11">
        <v>1001892457.8070166</v>
      </c>
      <c r="N14" s="11">
        <v>1012665494.9877372</v>
      </c>
      <c r="O14" s="11">
        <v>1023438532.1684577</v>
      </c>
      <c r="P14" s="11">
        <v>1001892457.8070166</v>
      </c>
      <c r="Q14" s="11">
        <v>991119420.62629592</v>
      </c>
      <c r="R14" s="11">
        <v>980346383.44557536</v>
      </c>
      <c r="S14" s="11">
        <v>958800309.0841341</v>
      </c>
      <c r="T14" s="11">
        <v>937254234.72269297</v>
      </c>
      <c r="U14" s="11">
        <v>915708160.36125171</v>
      </c>
      <c r="V14" s="11">
        <v>904935123.18053114</v>
      </c>
      <c r="W14" s="11">
        <v>904935123.18053114</v>
      </c>
      <c r="X14" s="11">
        <v>904935123.18053114</v>
      </c>
    </row>
    <row r="15" spans="1:24" ht="15.75">
      <c r="A15" s="8" t="s">
        <v>47</v>
      </c>
      <c r="B15" s="2" t="s">
        <v>6</v>
      </c>
      <c r="C15" s="10"/>
      <c r="D15" s="11">
        <v>75411260.265044257</v>
      </c>
      <c r="E15" s="11">
        <v>75411260.265044257</v>
      </c>
      <c r="F15" s="11">
        <v>75411260.265044257</v>
      </c>
      <c r="G15" s="11">
        <v>75411260.265044257</v>
      </c>
      <c r="H15" s="11">
        <v>75411260.265044257</v>
      </c>
      <c r="I15" s="11">
        <v>75411260.265044257</v>
      </c>
      <c r="J15" s="11">
        <v>75411260.265044257</v>
      </c>
      <c r="K15" s="11">
        <v>75411260.265044257</v>
      </c>
      <c r="L15" s="11">
        <v>75411260.265044257</v>
      </c>
      <c r="M15" s="11">
        <v>75411260.265044257</v>
      </c>
      <c r="N15" s="11">
        <v>75411260.265044257</v>
      </c>
      <c r="O15" s="11">
        <v>75411260.265044257</v>
      </c>
      <c r="P15" s="11">
        <v>75411260.265044257</v>
      </c>
      <c r="Q15" s="11">
        <v>75411260.265044257</v>
      </c>
      <c r="R15" s="11">
        <v>75411260.265044257</v>
      </c>
      <c r="S15" s="11">
        <v>75411260.265044257</v>
      </c>
      <c r="T15" s="11">
        <v>75411260.265044257</v>
      </c>
      <c r="U15" s="11">
        <v>75411260.265044257</v>
      </c>
      <c r="V15" s="11">
        <v>75411260.265044257</v>
      </c>
      <c r="W15" s="11">
        <v>75411260.265044257</v>
      </c>
      <c r="X15" s="11">
        <v>75411260.265044257</v>
      </c>
    </row>
    <row r="16" spans="1:24" ht="15.75">
      <c r="A16" s="15" t="s">
        <v>44</v>
      </c>
      <c r="B16" s="10" t="s">
        <v>11</v>
      </c>
      <c r="C16" s="10"/>
      <c r="D16" s="13">
        <f>+D17+D18</f>
        <v>164364981.93922055</v>
      </c>
      <c r="E16" s="13">
        <f t="shared" ref="E16:X16" si="5">+E17+E18</f>
        <v>164381736.86920875</v>
      </c>
      <c r="F16" s="13">
        <f t="shared" si="5"/>
        <v>164398491.79919699</v>
      </c>
      <c r="G16" s="13">
        <f t="shared" si="5"/>
        <v>164415246.72918519</v>
      </c>
      <c r="H16" s="13">
        <f t="shared" si="5"/>
        <v>164432001.6591734</v>
      </c>
      <c r="I16" s="13">
        <f t="shared" si="5"/>
        <v>164448756.58916163</v>
      </c>
      <c r="J16" s="13">
        <f t="shared" si="5"/>
        <v>164465511.51914984</v>
      </c>
      <c r="K16" s="13">
        <f t="shared" si="5"/>
        <v>164482266.44913808</v>
      </c>
      <c r="L16" s="13">
        <f t="shared" si="5"/>
        <v>164499021.37912631</v>
      </c>
      <c r="M16" s="13">
        <f t="shared" si="5"/>
        <v>164515776.30911452</v>
      </c>
      <c r="N16" s="13">
        <f t="shared" si="5"/>
        <v>164532531.23910272</v>
      </c>
      <c r="O16" s="13">
        <f t="shared" si="5"/>
        <v>160834709.31953469</v>
      </c>
      <c r="P16" s="13">
        <f t="shared" si="5"/>
        <v>157136887.39996666</v>
      </c>
      <c r="Q16" s="13">
        <f t="shared" si="5"/>
        <v>153439065.4803986</v>
      </c>
      <c r="R16" s="13">
        <f t="shared" si="5"/>
        <v>149741243.56083056</v>
      </c>
      <c r="S16" s="13">
        <f t="shared" si="5"/>
        <v>146043421.64126253</v>
      </c>
      <c r="T16" s="13">
        <f t="shared" si="5"/>
        <v>145864762.46642593</v>
      </c>
      <c r="U16" s="13">
        <f t="shared" si="5"/>
        <v>145686103.29158932</v>
      </c>
      <c r="V16" s="13">
        <f t="shared" si="5"/>
        <v>145507444.11675274</v>
      </c>
      <c r="W16" s="13">
        <f t="shared" si="5"/>
        <v>145328784.94191611</v>
      </c>
      <c r="X16" s="13">
        <f t="shared" si="5"/>
        <v>145150125.76707953</v>
      </c>
    </row>
    <row r="17" spans="1:24">
      <c r="A17" s="8" t="s">
        <v>45</v>
      </c>
      <c r="B17" s="2" t="s">
        <v>7</v>
      </c>
      <c r="C17" s="2"/>
      <c r="D17" s="14">
        <v>64841579.054395266</v>
      </c>
      <c r="E17" s="14">
        <v>64858333.984383479</v>
      </c>
      <c r="F17" s="14">
        <v>64875088.914371714</v>
      </c>
      <c r="G17" s="14">
        <v>64891843.844359927</v>
      </c>
      <c r="H17" s="14">
        <v>64908598.774348132</v>
      </c>
      <c r="I17" s="14">
        <v>64925353.704336345</v>
      </c>
      <c r="J17" s="14">
        <v>64942108.634324566</v>
      </c>
      <c r="K17" s="14">
        <v>64958863.564312793</v>
      </c>
      <c r="L17" s="14">
        <v>64975618.494301006</v>
      </c>
      <c r="M17" s="14">
        <v>64992373.424289227</v>
      </c>
      <c r="N17" s="14">
        <v>65009128.354277439</v>
      </c>
      <c r="O17" s="14">
        <v>64238465.343086615</v>
      </c>
      <c r="P17" s="14">
        <v>63467802.331895798</v>
      </c>
      <c r="Q17" s="14">
        <v>62697139.320704974</v>
      </c>
      <c r="R17" s="14">
        <v>61926476.309514157</v>
      </c>
      <c r="S17" s="14">
        <v>61155813.298323341</v>
      </c>
      <c r="T17" s="14">
        <v>61060787.235154659</v>
      </c>
      <c r="U17" s="14">
        <v>60965761.171985969</v>
      </c>
      <c r="V17" s="14">
        <v>60870735.108817294</v>
      </c>
      <c r="W17" s="14">
        <v>60775709.045648597</v>
      </c>
      <c r="X17" s="14">
        <v>60680682.982479922</v>
      </c>
    </row>
    <row r="18" spans="1:24">
      <c r="A18" s="8" t="s">
        <v>46</v>
      </c>
      <c r="B18" s="2" t="s">
        <v>62</v>
      </c>
      <c r="C18" s="2"/>
      <c r="D18" s="14">
        <v>99523402.884825274</v>
      </c>
      <c r="E18" s="14">
        <v>99523402.884825274</v>
      </c>
      <c r="F18" s="14">
        <v>99523402.884825274</v>
      </c>
      <c r="G18" s="14">
        <v>99523402.884825274</v>
      </c>
      <c r="H18" s="14">
        <v>99523402.884825274</v>
      </c>
      <c r="I18" s="14">
        <v>99523402.884825274</v>
      </c>
      <c r="J18" s="14">
        <v>99523402.884825274</v>
      </c>
      <c r="K18" s="14">
        <v>99523402.884825274</v>
      </c>
      <c r="L18" s="14">
        <v>99523402.884825289</v>
      </c>
      <c r="M18" s="14">
        <v>99523402.884825289</v>
      </c>
      <c r="N18" s="14">
        <v>99523402.884825289</v>
      </c>
      <c r="O18" s="14">
        <v>96596243.976448074</v>
      </c>
      <c r="P18" s="14">
        <v>93669085.068070844</v>
      </c>
      <c r="Q18" s="14">
        <v>90741926.159693614</v>
      </c>
      <c r="R18" s="14">
        <v>87814767.251316398</v>
      </c>
      <c r="S18" s="14">
        <v>84887608.342939198</v>
      </c>
      <c r="T18" s="14">
        <v>84803975.231271267</v>
      </c>
      <c r="U18" s="14">
        <v>84720342.119603351</v>
      </c>
      <c r="V18" s="14">
        <v>84636709.007935435</v>
      </c>
      <c r="W18" s="14">
        <v>84553075.896267518</v>
      </c>
      <c r="X18" s="14">
        <v>84469442.784599602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3330622406.7986279</v>
      </c>
      <c r="E35" s="11">
        <v>3468084537.8227592</v>
      </c>
      <c r="F35" s="11">
        <v>3683371019.7004189</v>
      </c>
      <c r="G35" s="11">
        <v>3868749035.7548952</v>
      </c>
      <c r="H35" s="11">
        <v>4032723184.4376621</v>
      </c>
      <c r="I35" s="11">
        <v>4210844409.8750181</v>
      </c>
      <c r="J35" s="11">
        <v>4427082111.5418701</v>
      </c>
      <c r="K35" s="11">
        <v>4684221724.2012491</v>
      </c>
      <c r="L35" s="11">
        <v>4968702578.4710579</v>
      </c>
      <c r="M35" s="11">
        <v>5098371898.5659199</v>
      </c>
      <c r="N35" s="11">
        <v>5516028287.5508165</v>
      </c>
      <c r="O35" s="11">
        <v>5693306228.1554308</v>
      </c>
      <c r="P35" s="11">
        <v>5785953059.365202</v>
      </c>
      <c r="Q35" s="11">
        <v>6132166997.5228453</v>
      </c>
      <c r="R35" s="11">
        <v>6395846962.8069954</v>
      </c>
      <c r="S35" s="11">
        <v>6488726809.1858063</v>
      </c>
      <c r="T35" s="11">
        <v>6781626876.6674032</v>
      </c>
      <c r="U35" s="11">
        <v>7180036212.6897078</v>
      </c>
      <c r="V35" s="11">
        <v>7576348412.1906633</v>
      </c>
      <c r="W35" s="11">
        <v>7806241177.9642076</v>
      </c>
      <c r="X35" s="11">
        <v>8121231083.4706707</v>
      </c>
    </row>
    <row r="36" spans="1:24" ht="15.75">
      <c r="A36" s="25">
        <v>5</v>
      </c>
      <c r="B36" s="9" t="s">
        <v>9</v>
      </c>
      <c r="C36" s="10"/>
      <c r="D36" s="11">
        <v>1059548.0000000002</v>
      </c>
      <c r="E36" s="11">
        <v>1073250</v>
      </c>
      <c r="F36" s="11">
        <v>1088939.0000000002</v>
      </c>
      <c r="G36" s="11">
        <v>1105658.9999999998</v>
      </c>
      <c r="H36" s="11">
        <v>1122040</v>
      </c>
      <c r="I36" s="11">
        <v>1137098</v>
      </c>
      <c r="J36" s="11">
        <v>1150447.9999999995</v>
      </c>
      <c r="K36" s="11">
        <v>1162387.9999999995</v>
      </c>
      <c r="L36" s="11">
        <v>1173450.9999999998</v>
      </c>
      <c r="M36" s="11">
        <v>1184470.0000000002</v>
      </c>
      <c r="N36" s="11">
        <v>1196026.9999999998</v>
      </c>
      <c r="O36" s="11">
        <v>1208279</v>
      </c>
      <c r="P36" s="11">
        <v>1220935</v>
      </c>
      <c r="Q36" s="11">
        <v>1233593.9999999995</v>
      </c>
      <c r="R36" s="11">
        <v>1245669</v>
      </c>
      <c r="S36" s="11">
        <v>1256742</v>
      </c>
      <c r="T36" s="11">
        <v>1266684</v>
      </c>
      <c r="U36" s="11">
        <v>1275650</v>
      </c>
      <c r="V36" s="11">
        <v>1283849.0000000002</v>
      </c>
      <c r="W36" s="11">
        <v>1291609</v>
      </c>
      <c r="X36" s="11">
        <v>1299172.0000000002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48127.546396963655</v>
      </c>
      <c r="E39" s="11">
        <f t="shared" si="8"/>
        <v>47372.040361485982</v>
      </c>
      <c r="F39" s="11">
        <f t="shared" si="8"/>
        <v>47925.533063009469</v>
      </c>
      <c r="G39" s="11">
        <f t="shared" si="8"/>
        <v>48495.114056718783</v>
      </c>
      <c r="H39" s="11">
        <f t="shared" si="8"/>
        <v>49109.611496221813</v>
      </c>
      <c r="I39" s="11">
        <f t="shared" si="8"/>
        <v>49549.727890220398</v>
      </c>
      <c r="J39" s="11">
        <f t="shared" si="8"/>
        <v>49879.092485346606</v>
      </c>
      <c r="K39" s="11">
        <f t="shared" si="8"/>
        <v>50306.424227741336</v>
      </c>
      <c r="L39" s="11">
        <f t="shared" si="8"/>
        <v>50706.941372961526</v>
      </c>
      <c r="M39" s="11">
        <f t="shared" si="8"/>
        <v>51292.417414814241</v>
      </c>
      <c r="N39" s="11">
        <f t="shared" si="8"/>
        <v>51779.320791873281</v>
      </c>
      <c r="O39" s="11">
        <f t="shared" si="8"/>
        <v>52807.141688792137</v>
      </c>
      <c r="P39" s="11">
        <f t="shared" si="8"/>
        <v>53487.776513422061</v>
      </c>
      <c r="Q39" s="11">
        <f t="shared" si="8"/>
        <v>54270.251803029256</v>
      </c>
      <c r="R39" s="11">
        <f t="shared" si="8"/>
        <v>55047.75596982061</v>
      </c>
      <c r="S39" s="11">
        <f t="shared" si="8"/>
        <v>56257.570042293788</v>
      </c>
      <c r="T39" s="11">
        <f t="shared" si="8"/>
        <v>57265.083020916361</v>
      </c>
      <c r="U39" s="11">
        <f t="shared" si="8"/>
        <v>57294.327126627773</v>
      </c>
      <c r="V39" s="11">
        <f t="shared" si="8"/>
        <v>58646.604285846937</v>
      </c>
      <c r="W39" s="11">
        <f t="shared" si="8"/>
        <v>60158.336087174881</v>
      </c>
      <c r="X39" s="11">
        <f t="shared" si="8"/>
        <v>62042.343950329625</v>
      </c>
    </row>
    <row r="40" spans="1:24" ht="15.75">
      <c r="B40" s="20" t="s">
        <v>5</v>
      </c>
      <c r="C40" s="7"/>
      <c r="D40" s="11">
        <f t="shared" ref="D40:X40" si="9">+D8/D36</f>
        <v>7091.9137710222012</v>
      </c>
      <c r="E40" s="11">
        <f t="shared" si="9"/>
        <v>7499.9419581705597</v>
      </c>
      <c r="F40" s="11">
        <f t="shared" si="9"/>
        <v>7904.4360602781271</v>
      </c>
      <c r="G40" s="11">
        <f t="shared" si="9"/>
        <v>8307.6786940290749</v>
      </c>
      <c r="H40" s="11">
        <f t="shared" si="9"/>
        <v>8784.3584669816628</v>
      </c>
      <c r="I40" s="11">
        <f t="shared" si="9"/>
        <v>9100.5037554945211</v>
      </c>
      <c r="J40" s="11">
        <f t="shared" si="9"/>
        <v>9504.5833316305871</v>
      </c>
      <c r="K40" s="11">
        <f t="shared" si="9"/>
        <v>9981.1103213353745</v>
      </c>
      <c r="L40" s="11">
        <f t="shared" si="9"/>
        <v>10396.284847234132</v>
      </c>
      <c r="M40" s="11">
        <f t="shared" si="9"/>
        <v>10990.985794840433</v>
      </c>
      <c r="N40" s="11">
        <f t="shared" si="9"/>
        <v>11451.428100849264</v>
      </c>
      <c r="O40" s="11">
        <f t="shared" si="9"/>
        <v>11920.40880526376</v>
      </c>
      <c r="P40" s="11">
        <f t="shared" si="9"/>
        <v>12351.37165958854</v>
      </c>
      <c r="Q40" s="11">
        <f t="shared" si="9"/>
        <v>12887.639569921312</v>
      </c>
      <c r="R40" s="11">
        <f t="shared" si="9"/>
        <v>13403.295706179857</v>
      </c>
      <c r="S40" s="11">
        <f t="shared" si="9"/>
        <v>13862.828124423022</v>
      </c>
      <c r="T40" s="11">
        <f t="shared" si="9"/>
        <v>14496.732872962502</v>
      </c>
      <c r="U40" s="11">
        <f t="shared" si="9"/>
        <v>15178.585598038439</v>
      </c>
      <c r="V40" s="11">
        <f t="shared" si="9"/>
        <v>15846.796148759797</v>
      </c>
      <c r="W40" s="11">
        <f t="shared" si="9"/>
        <v>16602.766847131668</v>
      </c>
      <c r="X40" s="11">
        <f t="shared" si="9"/>
        <v>17290.520374111948</v>
      </c>
    </row>
    <row r="41" spans="1:24" ht="15.75">
      <c r="B41" s="20" t="s">
        <v>38</v>
      </c>
      <c r="C41" s="7"/>
      <c r="D41" s="37">
        <f>+D9/D36</f>
        <v>39751.903989769045</v>
      </c>
      <c r="E41" s="37">
        <f t="shared" ref="E41:X41" si="10">+E9/E36</f>
        <v>38614.781071148194</v>
      </c>
      <c r="F41" s="37">
        <f t="shared" si="10"/>
        <v>38791.772362418393</v>
      </c>
      <c r="G41" s="37">
        <f t="shared" si="10"/>
        <v>38996.172753633669</v>
      </c>
      <c r="H41" s="37">
        <f t="shared" si="10"/>
        <v>39170.569679595901</v>
      </c>
      <c r="I41" s="37">
        <f t="shared" si="10"/>
        <v>39319.291074088971</v>
      </c>
      <c r="J41" s="37">
        <f t="shared" si="10"/>
        <v>39267.037680747773</v>
      </c>
      <c r="K41" s="37">
        <f t="shared" si="10"/>
        <v>39238.471940657313</v>
      </c>
      <c r="L41" s="37">
        <f t="shared" si="10"/>
        <v>39234.046753514805</v>
      </c>
      <c r="M41" s="37">
        <f t="shared" si="10"/>
        <v>39253.013766941505</v>
      </c>
      <c r="N41" s="37">
        <f t="shared" si="10"/>
        <v>39280.584154935888</v>
      </c>
      <c r="O41" s="37">
        <f t="shared" si="10"/>
        <v>39844.188486288134</v>
      </c>
      <c r="P41" s="37">
        <f t="shared" si="10"/>
        <v>40125.343163021127</v>
      </c>
      <c r="Q41" s="37">
        <f t="shared" si="10"/>
        <v>40393.656590999002</v>
      </c>
      <c r="R41" s="37">
        <f t="shared" si="10"/>
        <v>40676.708086078776</v>
      </c>
      <c r="S41" s="37">
        <f t="shared" si="10"/>
        <v>41455.60326332556</v>
      </c>
      <c r="T41" s="37">
        <f t="shared" si="10"/>
        <v>41853.733513138737</v>
      </c>
      <c r="U41" s="37">
        <f t="shared" si="10"/>
        <v>41224.583668739149</v>
      </c>
      <c r="V41" s="37">
        <f t="shared" si="10"/>
        <v>41922.871809246149</v>
      </c>
      <c r="W41" s="37">
        <f t="shared" si="10"/>
        <v>42684.039877529096</v>
      </c>
      <c r="X41" s="37">
        <f t="shared" si="10"/>
        <v>43885.505252537165</v>
      </c>
    </row>
    <row r="42" spans="1:24" ht="15.75">
      <c r="B42" s="20" t="s">
        <v>10</v>
      </c>
      <c r="C42" s="9"/>
      <c r="D42" s="11">
        <f t="shared" ref="D42:X42" si="11">+D10/D36</f>
        <v>1283.7286361724127</v>
      </c>
      <c r="E42" s="11">
        <f t="shared" si="11"/>
        <v>1257.3173321672264</v>
      </c>
      <c r="F42" s="11">
        <f t="shared" si="11"/>
        <v>1229.3246403129494</v>
      </c>
      <c r="G42" s="11">
        <f t="shared" si="11"/>
        <v>1191.2626090560384</v>
      </c>
      <c r="H42" s="11">
        <f t="shared" si="11"/>
        <v>1154.6833496442528</v>
      </c>
      <c r="I42" s="11">
        <f t="shared" si="11"/>
        <v>1129.9330606369065</v>
      </c>
      <c r="J42" s="11">
        <f t="shared" si="11"/>
        <v>1107.4714729682464</v>
      </c>
      <c r="K42" s="11">
        <f t="shared" si="11"/>
        <v>1086.841965748649</v>
      </c>
      <c r="L42" s="11">
        <f t="shared" si="11"/>
        <v>1076.6097722125837</v>
      </c>
      <c r="M42" s="11">
        <f t="shared" si="11"/>
        <v>1048.4178530323056</v>
      </c>
      <c r="N42" s="11">
        <f t="shared" si="11"/>
        <v>1047.3085360881355</v>
      </c>
      <c r="O42" s="11">
        <f t="shared" si="11"/>
        <v>1042.5443972402372</v>
      </c>
      <c r="P42" s="11">
        <f t="shared" si="11"/>
        <v>1011.0616908123918</v>
      </c>
      <c r="Q42" s="11">
        <f t="shared" si="11"/>
        <v>988.95564210894281</v>
      </c>
      <c r="R42" s="11">
        <f t="shared" si="11"/>
        <v>967.75217756197674</v>
      </c>
      <c r="S42" s="11">
        <f t="shared" si="11"/>
        <v>939.13865454519771</v>
      </c>
      <c r="T42" s="11">
        <f t="shared" si="11"/>
        <v>914.61663481512596</v>
      </c>
      <c r="U42" s="11">
        <f t="shared" si="11"/>
        <v>891.15785985018249</v>
      </c>
      <c r="V42" s="11">
        <f t="shared" si="11"/>
        <v>876.93632784099054</v>
      </c>
      <c r="W42" s="11">
        <f t="shared" si="11"/>
        <v>871.52936251411336</v>
      </c>
      <c r="X42" s="11">
        <f t="shared" si="11"/>
        <v>866.31832368050925</v>
      </c>
    </row>
    <row r="43" spans="1:24" ht="15.75">
      <c r="B43" s="26" t="s">
        <v>32</v>
      </c>
      <c r="C43" s="9"/>
      <c r="D43" s="11">
        <f t="shared" ref="D43:X43" si="12">+D11/D36</f>
        <v>1283.7286361724127</v>
      </c>
      <c r="E43" s="11">
        <f t="shared" si="12"/>
        <v>1257.3173321672264</v>
      </c>
      <c r="F43" s="11">
        <f t="shared" si="12"/>
        <v>1229.3246403129494</v>
      </c>
      <c r="G43" s="11">
        <f t="shared" si="12"/>
        <v>1191.2626090560384</v>
      </c>
      <c r="H43" s="11">
        <f t="shared" si="12"/>
        <v>1154.6833496442528</v>
      </c>
      <c r="I43" s="11">
        <f t="shared" si="12"/>
        <v>1129.9330606369065</v>
      </c>
      <c r="J43" s="11">
        <f t="shared" si="12"/>
        <v>1107.4714729682464</v>
      </c>
      <c r="K43" s="11">
        <f t="shared" si="12"/>
        <v>1086.841965748649</v>
      </c>
      <c r="L43" s="11">
        <f t="shared" si="12"/>
        <v>1076.6097722125837</v>
      </c>
      <c r="M43" s="11">
        <f t="shared" si="12"/>
        <v>1048.4178530323056</v>
      </c>
      <c r="N43" s="11">
        <f t="shared" si="12"/>
        <v>1047.3085360881355</v>
      </c>
      <c r="O43" s="11">
        <f t="shared" si="12"/>
        <v>1042.5443972402372</v>
      </c>
      <c r="P43" s="11">
        <f t="shared" si="12"/>
        <v>1011.0616908123918</v>
      </c>
      <c r="Q43" s="11">
        <f t="shared" si="12"/>
        <v>988.95564210894281</v>
      </c>
      <c r="R43" s="11">
        <f t="shared" si="12"/>
        <v>967.75217756197674</v>
      </c>
      <c r="S43" s="11">
        <f t="shared" si="12"/>
        <v>939.13865454519771</v>
      </c>
      <c r="T43" s="11">
        <f t="shared" si="12"/>
        <v>914.61663481512596</v>
      </c>
      <c r="U43" s="11">
        <f t="shared" si="12"/>
        <v>891.15785985018249</v>
      </c>
      <c r="V43" s="11">
        <f t="shared" si="12"/>
        <v>876.93632784099054</v>
      </c>
      <c r="W43" s="11">
        <f t="shared" si="12"/>
        <v>871.52936251411336</v>
      </c>
      <c r="X43" s="11">
        <f t="shared" si="12"/>
        <v>866.31832368050925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1128.6011837689159</v>
      </c>
      <c r="E45" s="11">
        <f t="shared" si="14"/>
        <v>1104.1547541386135</v>
      </c>
      <c r="F45" s="11">
        <f t="shared" si="14"/>
        <v>1078.3533813175447</v>
      </c>
      <c r="G45" s="11">
        <f t="shared" si="14"/>
        <v>1042.5592143121028</v>
      </c>
      <c r="H45" s="11">
        <f t="shared" si="14"/>
        <v>1008.1359880001282</v>
      </c>
      <c r="I45" s="11">
        <f t="shared" si="14"/>
        <v>985.31161500147164</v>
      </c>
      <c r="J45" s="11">
        <f t="shared" si="14"/>
        <v>964.51367607594887</v>
      </c>
      <c r="K45" s="11">
        <f t="shared" si="14"/>
        <v>945.3382110220532</v>
      </c>
      <c r="L45" s="11">
        <f t="shared" si="14"/>
        <v>936.42580085022905</v>
      </c>
      <c r="M45" s="11">
        <f t="shared" si="14"/>
        <v>909.5238529232995</v>
      </c>
      <c r="N45" s="11">
        <f t="shared" si="14"/>
        <v>909.74263562008355</v>
      </c>
      <c r="O45" s="11">
        <f t="shared" si="14"/>
        <v>909.43382483143546</v>
      </c>
      <c r="P45" s="11">
        <f t="shared" si="14"/>
        <v>882.35959987391698</v>
      </c>
      <c r="Q45" s="11">
        <f t="shared" si="14"/>
        <v>864.57187769342306</v>
      </c>
      <c r="R45" s="11">
        <f t="shared" si="14"/>
        <v>847.54268084910166</v>
      </c>
      <c r="S45" s="11">
        <f t="shared" si="14"/>
        <v>822.93069647483594</v>
      </c>
      <c r="T45" s="11">
        <f t="shared" si="14"/>
        <v>799.46181919700348</v>
      </c>
      <c r="U45" s="11">
        <f t="shared" si="14"/>
        <v>776.95247178010891</v>
      </c>
      <c r="V45" s="11">
        <f t="shared" si="14"/>
        <v>763.59944467423747</v>
      </c>
      <c r="W45" s="11">
        <f t="shared" si="14"/>
        <v>759.01173144935922</v>
      </c>
      <c r="X45" s="11">
        <f t="shared" si="14"/>
        <v>754.59322048625984</v>
      </c>
    </row>
    <row r="46" spans="1:24" ht="15.75">
      <c r="B46" s="10" t="s">
        <v>11</v>
      </c>
      <c r="C46" s="9"/>
      <c r="D46" s="11">
        <f t="shared" ref="D46:X46" si="15">+D16/D36</f>
        <v>155.12745240349707</v>
      </c>
      <c r="E46" s="11">
        <f t="shared" si="15"/>
        <v>153.16257802861287</v>
      </c>
      <c r="F46" s="11">
        <f t="shared" si="15"/>
        <v>150.97125899540467</v>
      </c>
      <c r="G46" s="11">
        <f t="shared" si="15"/>
        <v>148.70339474393572</v>
      </c>
      <c r="H46" s="11">
        <f t="shared" si="15"/>
        <v>146.54736164412446</v>
      </c>
      <c r="I46" s="11">
        <f t="shared" si="15"/>
        <v>144.62144563543478</v>
      </c>
      <c r="J46" s="11">
        <f t="shared" si="15"/>
        <v>142.95779689229752</v>
      </c>
      <c r="K46" s="11">
        <f t="shared" si="15"/>
        <v>141.50375472659573</v>
      </c>
      <c r="L46" s="11">
        <f t="shared" si="15"/>
        <v>140.18397136235458</v>
      </c>
      <c r="M46" s="11">
        <f t="shared" si="15"/>
        <v>138.89400010900613</v>
      </c>
      <c r="N46" s="11">
        <f t="shared" si="15"/>
        <v>137.56590046805195</v>
      </c>
      <c r="O46" s="11">
        <f t="shared" si="15"/>
        <v>133.11057240880186</v>
      </c>
      <c r="P46" s="11">
        <f t="shared" si="15"/>
        <v>128.70209093847475</v>
      </c>
      <c r="Q46" s="11">
        <f t="shared" si="15"/>
        <v>124.38376441551974</v>
      </c>
      <c r="R46" s="11">
        <f t="shared" si="15"/>
        <v>120.20949671287522</v>
      </c>
      <c r="S46" s="11">
        <f t="shared" si="15"/>
        <v>116.20795807036173</v>
      </c>
      <c r="T46" s="11">
        <f t="shared" si="15"/>
        <v>115.15481561812254</v>
      </c>
      <c r="U46" s="11">
        <f t="shared" si="15"/>
        <v>114.20538807007355</v>
      </c>
      <c r="V46" s="11">
        <f t="shared" si="15"/>
        <v>113.33688316675304</v>
      </c>
      <c r="W46" s="11">
        <f t="shared" si="15"/>
        <v>112.5176310647542</v>
      </c>
      <c r="X46" s="11">
        <f t="shared" si="15"/>
        <v>111.7251031942495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3143.4370191804687</v>
      </c>
      <c r="E50" s="11">
        <f t="shared" ref="E50:X50" si="18">+E35/E36</f>
        <v>3231.3855465387924</v>
      </c>
      <c r="F50" s="11">
        <f t="shared" si="18"/>
        <v>3382.5320056499199</v>
      </c>
      <c r="G50" s="11">
        <f t="shared" si="18"/>
        <v>3499.0435891670904</v>
      </c>
      <c r="H50" s="11">
        <f t="shared" si="18"/>
        <v>3594.0993052276763</v>
      </c>
      <c r="I50" s="11">
        <f t="shared" si="18"/>
        <v>3703.1499570617643</v>
      </c>
      <c r="J50" s="11">
        <f t="shared" si="18"/>
        <v>3848.137518203232</v>
      </c>
      <c r="K50" s="11">
        <f t="shared" si="18"/>
        <v>4029.8262922546096</v>
      </c>
      <c r="L50" s="11">
        <f t="shared" si="18"/>
        <v>4234.2650681375353</v>
      </c>
      <c r="M50" s="11">
        <f t="shared" si="18"/>
        <v>4304.3486948305308</v>
      </c>
      <c r="N50" s="11">
        <f t="shared" si="18"/>
        <v>4611.9596694312231</v>
      </c>
      <c r="O50" s="11">
        <f t="shared" si="18"/>
        <v>4711.9135796909741</v>
      </c>
      <c r="P50" s="11">
        <f t="shared" si="18"/>
        <v>4738.9525727128812</v>
      </c>
      <c r="Q50" s="11">
        <f t="shared" si="18"/>
        <v>4970.9766726514945</v>
      </c>
      <c r="R50" s="11">
        <f t="shared" si="18"/>
        <v>5134.4674731465548</v>
      </c>
      <c r="S50" s="11">
        <f t="shared" si="18"/>
        <v>5163.1335701248199</v>
      </c>
      <c r="T50" s="11">
        <f t="shared" si="18"/>
        <v>5353.8426921532155</v>
      </c>
      <c r="U50" s="11">
        <f t="shared" si="18"/>
        <v>5628.5315036959255</v>
      </c>
      <c r="V50" s="11">
        <f t="shared" si="18"/>
        <v>5901.2768730517855</v>
      </c>
      <c r="W50" s="11">
        <f t="shared" si="18"/>
        <v>6043.8113840676297</v>
      </c>
      <c r="X50" s="11">
        <f t="shared" si="18"/>
        <v>6251.0822920065002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-1.56979960965834</v>
      </c>
      <c r="F53" s="32">
        <f>IFERROR(((F39/$D39)-1)*100,0)</f>
        <v>-0.41974575700981509</v>
      </c>
      <c r="G53" s="32">
        <f>IFERROR(((G39/$D39)-1)*100,0)</f>
        <v>0.76373654439678695</v>
      </c>
      <c r="H53" s="32">
        <f t="shared" ref="H53:X53" si="19">IFERROR(((H39/$D39)-1)*100,0)</f>
        <v>2.0405467819986756</v>
      </c>
      <c r="I53" s="32">
        <f t="shared" si="19"/>
        <v>2.9550259668888357</v>
      </c>
      <c r="J53" s="32">
        <f t="shared" si="19"/>
        <v>3.6393837199509838</v>
      </c>
      <c r="K53" s="32">
        <f t="shared" si="19"/>
        <v>4.5272988005786718</v>
      </c>
      <c r="L53" s="32">
        <f t="shared" si="19"/>
        <v>5.3594981857637336</v>
      </c>
      <c r="M53" s="32">
        <f t="shared" si="19"/>
        <v>6.5760074111117728</v>
      </c>
      <c r="N53" s="32">
        <f t="shared" si="19"/>
        <v>7.5877011572316855</v>
      </c>
      <c r="O53" s="32">
        <f t="shared" si="19"/>
        <v>9.723319890921589</v>
      </c>
      <c r="P53" s="32">
        <f t="shared" si="19"/>
        <v>11.137551190011585</v>
      </c>
      <c r="Q53" s="32">
        <f t="shared" si="19"/>
        <v>12.763387843210605</v>
      </c>
      <c r="R53" s="32">
        <f t="shared" si="19"/>
        <v>14.378895437091188</v>
      </c>
      <c r="S53" s="32">
        <f t="shared" si="19"/>
        <v>16.892661799694508</v>
      </c>
      <c r="T53" s="32">
        <f t="shared" si="19"/>
        <v>18.986084494282849</v>
      </c>
      <c r="U53" s="32">
        <f t="shared" si="19"/>
        <v>19.046848252048942</v>
      </c>
      <c r="V53" s="32">
        <f t="shared" si="19"/>
        <v>21.856626145285741</v>
      </c>
      <c r="W53" s="32">
        <f t="shared" si="19"/>
        <v>24.997720829105564</v>
      </c>
      <c r="X53" s="32">
        <f t="shared" si="19"/>
        <v>28.912335232289866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5.753428486617751</v>
      </c>
      <c r="F54" s="32">
        <f t="shared" ref="F54:I54" si="21">IFERROR(((F40/$D40)-1)*100,0)</f>
        <v>11.457024372968538</v>
      </c>
      <c r="G54" s="32">
        <f t="shared" si="21"/>
        <v>17.142973846841315</v>
      </c>
      <c r="H54" s="32">
        <f t="shared" si="21"/>
        <v>23.864428567572936</v>
      </c>
      <c r="I54" s="32">
        <f t="shared" si="21"/>
        <v>28.322256154318826</v>
      </c>
      <c r="J54" s="32">
        <f t="shared" ref="J54:X54" si="22">IFERROR(((J40/$D40)-1)*100,0)</f>
        <v>34.020006989744211</v>
      </c>
      <c r="K54" s="32">
        <f t="shared" si="22"/>
        <v>40.739307380167645</v>
      </c>
      <c r="L54" s="32">
        <f t="shared" si="22"/>
        <v>46.593503289813</v>
      </c>
      <c r="M54" s="32">
        <f t="shared" si="22"/>
        <v>54.979123403191551</v>
      </c>
      <c r="N54" s="32">
        <f t="shared" si="22"/>
        <v>61.471620645476335</v>
      </c>
      <c r="O54" s="32">
        <f t="shared" si="22"/>
        <v>68.084514140188119</v>
      </c>
      <c r="P54" s="32">
        <f t="shared" si="22"/>
        <v>74.161334420853535</v>
      </c>
      <c r="Q54" s="32">
        <f t="shared" si="22"/>
        <v>81.723015620700878</v>
      </c>
      <c r="R54" s="32">
        <f t="shared" si="22"/>
        <v>88.994059134590373</v>
      </c>
      <c r="S54" s="32">
        <f t="shared" si="22"/>
        <v>95.473726444151154</v>
      </c>
      <c r="T54" s="32">
        <f t="shared" si="22"/>
        <v>104.41214235001901</v>
      </c>
      <c r="U54" s="32">
        <f t="shared" si="22"/>
        <v>114.02665187581174</v>
      </c>
      <c r="V54" s="32">
        <f t="shared" si="22"/>
        <v>123.44879901826134</v>
      </c>
      <c r="W54" s="32">
        <f t="shared" si="22"/>
        <v>134.10841393716791</v>
      </c>
      <c r="X54" s="39">
        <f t="shared" si="22"/>
        <v>143.80612811116791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-2.8605495699363548</v>
      </c>
      <c r="F55" s="32">
        <f t="shared" ref="F55:I55" si="23">IFERROR(((F41/$D41)-1)*100,0)</f>
        <v>-2.4153097864136552</v>
      </c>
      <c r="G55" s="32">
        <f t="shared" si="23"/>
        <v>-1.9011195950007331</v>
      </c>
      <c r="H55" s="32">
        <f t="shared" si="23"/>
        <v>-1.4624062040468844</v>
      </c>
      <c r="I55" s="32">
        <f t="shared" si="23"/>
        <v>-1.0882822513140877</v>
      </c>
      <c r="J55" s="32">
        <f t="shared" ref="J55:X55" si="24">IFERROR(((J41/$D41)-1)*100,0)</f>
        <v>-1.2197310326218846</v>
      </c>
      <c r="K55" s="32">
        <f t="shared" si="24"/>
        <v>-1.2915910876718617</v>
      </c>
      <c r="L55" s="32">
        <f t="shared" si="24"/>
        <v>-1.3027231007287643</v>
      </c>
      <c r="M55" s="32">
        <f t="shared" si="24"/>
        <v>-1.2550096291134571</v>
      </c>
      <c r="N55" s="32">
        <f t="shared" si="24"/>
        <v>-1.1856534845587796</v>
      </c>
      <c r="O55" s="32">
        <f t="shared" si="24"/>
        <v>0.23215113556029898</v>
      </c>
      <c r="P55" s="32">
        <f t="shared" si="24"/>
        <v>0.93942462063751897</v>
      </c>
      <c r="Q55" s="32">
        <f t="shared" si="24"/>
        <v>1.6143946247080931</v>
      </c>
      <c r="R55" s="32">
        <f t="shared" si="24"/>
        <v>2.3264397512827273</v>
      </c>
      <c r="S55" s="32">
        <f t="shared" si="24"/>
        <v>4.2858306208301222</v>
      </c>
      <c r="T55" s="32">
        <f t="shared" si="24"/>
        <v>5.2873681821898222</v>
      </c>
      <c r="U55" s="32">
        <f t="shared" si="24"/>
        <v>3.7046770875405866</v>
      </c>
      <c r="V55" s="32">
        <f t="shared" si="24"/>
        <v>5.4612926717569232</v>
      </c>
      <c r="W55" s="32">
        <f t="shared" si="24"/>
        <v>7.3760891767969072</v>
      </c>
      <c r="X55" s="32">
        <f t="shared" si="24"/>
        <v>10.398498808590361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-2.0573899546195928</v>
      </c>
      <c r="F56" s="32">
        <f t="shared" ref="F56:I56" si="25">IFERROR(((F42/$D42)-1)*100,0)</f>
        <v>-4.2379669913475748</v>
      </c>
      <c r="G56" s="32">
        <f t="shared" si="25"/>
        <v>-7.202926265793419</v>
      </c>
      <c r="H56" s="32">
        <f t="shared" si="25"/>
        <v>-10.0523804558044</v>
      </c>
      <c r="I56" s="32">
        <f t="shared" si="25"/>
        <v>-11.980380526063961</v>
      </c>
      <c r="J56" s="32">
        <f t="shared" ref="J56:X56" si="26">IFERROR(((J42/$D42)-1)*100,0)</f>
        <v>-13.730095149212973</v>
      </c>
      <c r="K56" s="32">
        <f t="shared" si="26"/>
        <v>-15.337094217264202</v>
      </c>
      <c r="L56" s="32">
        <f t="shared" si="26"/>
        <v>-16.134162479804004</v>
      </c>
      <c r="M56" s="32">
        <f t="shared" si="26"/>
        <v>-18.330258943331955</v>
      </c>
      <c r="N56" s="32">
        <f t="shared" si="26"/>
        <v>-18.416672606851826</v>
      </c>
      <c r="O56" s="32">
        <f t="shared" si="26"/>
        <v>-18.787789890805474</v>
      </c>
      <c r="P56" s="32">
        <f t="shared" si="26"/>
        <v>-21.240232372864199</v>
      </c>
      <c r="Q56" s="32">
        <f t="shared" si="26"/>
        <v>-22.962251192149928</v>
      </c>
      <c r="R56" s="32">
        <f t="shared" si="26"/>
        <v>-24.613960435794034</v>
      </c>
      <c r="S56" s="32">
        <f t="shared" si="26"/>
        <v>-26.842899030020117</v>
      </c>
      <c r="T56" s="32">
        <f t="shared" si="26"/>
        <v>-28.753117361145531</v>
      </c>
      <c r="U56" s="32">
        <f t="shared" si="26"/>
        <v>-30.58051096318346</v>
      </c>
      <c r="V56" s="32">
        <f t="shared" si="26"/>
        <v>-31.688341045684009</v>
      </c>
      <c r="W56" s="32">
        <f t="shared" si="26"/>
        <v>-32.109533280126847</v>
      </c>
      <c r="X56" s="32">
        <f t="shared" si="26"/>
        <v>-32.515463216311915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-2.0573899546195928</v>
      </c>
      <c r="F57" s="32">
        <f t="shared" ref="F57:I57" si="27">IFERROR(((F43/$D43)-1)*100,0)</f>
        <v>-4.2379669913475748</v>
      </c>
      <c r="G57" s="32">
        <f t="shared" si="27"/>
        <v>-7.202926265793419</v>
      </c>
      <c r="H57" s="32">
        <f t="shared" si="27"/>
        <v>-10.0523804558044</v>
      </c>
      <c r="I57" s="32">
        <f t="shared" si="27"/>
        <v>-11.980380526063961</v>
      </c>
      <c r="J57" s="32">
        <f t="shared" ref="J57:X57" si="28">IFERROR(((J43/$D43)-1)*100,0)</f>
        <v>-13.730095149212973</v>
      </c>
      <c r="K57" s="32">
        <f t="shared" si="28"/>
        <v>-15.337094217264202</v>
      </c>
      <c r="L57" s="32">
        <f t="shared" si="28"/>
        <v>-16.134162479804004</v>
      </c>
      <c r="M57" s="32">
        <f t="shared" si="28"/>
        <v>-18.330258943331955</v>
      </c>
      <c r="N57" s="32">
        <f t="shared" si="28"/>
        <v>-18.416672606851826</v>
      </c>
      <c r="O57" s="32">
        <f t="shared" si="28"/>
        <v>-18.787789890805474</v>
      </c>
      <c r="P57" s="32">
        <f t="shared" si="28"/>
        <v>-21.240232372864199</v>
      </c>
      <c r="Q57" s="32">
        <f t="shared" si="28"/>
        <v>-22.962251192149928</v>
      </c>
      <c r="R57" s="32">
        <f t="shared" si="28"/>
        <v>-24.613960435794034</v>
      </c>
      <c r="S57" s="32">
        <f t="shared" si="28"/>
        <v>-26.842899030020117</v>
      </c>
      <c r="T57" s="32">
        <f t="shared" si="28"/>
        <v>-28.753117361145531</v>
      </c>
      <c r="U57" s="32">
        <f t="shared" si="28"/>
        <v>-30.58051096318346</v>
      </c>
      <c r="V57" s="32">
        <f t="shared" si="28"/>
        <v>-31.688341045684009</v>
      </c>
      <c r="W57" s="32">
        <f t="shared" si="28"/>
        <v>-32.109533280126847</v>
      </c>
      <c r="X57" s="32">
        <f t="shared" si="28"/>
        <v>-32.515463216311915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-2.1660822247824174</v>
      </c>
      <c r="F59" s="32">
        <f t="shared" ref="F59:I59" si="31">IFERROR(((F45/$D45)-1)*100,0)</f>
        <v>-4.452219541678204</v>
      </c>
      <c r="G59" s="32">
        <f t="shared" si="31"/>
        <v>-7.6237709736826309</v>
      </c>
      <c r="H59" s="32">
        <f t="shared" si="31"/>
        <v>-10.673849850706274</v>
      </c>
      <c r="I59" s="32">
        <f t="shared" si="31"/>
        <v>-12.696209327810093</v>
      </c>
      <c r="J59" s="32">
        <f t="shared" ref="J59:X59" si="32">IFERROR(((J45/$D45)-1)*100,0)</f>
        <v>-14.539016089368594</v>
      </c>
      <c r="K59" s="32">
        <f t="shared" si="32"/>
        <v>-16.23806313359195</v>
      </c>
      <c r="L59" s="32">
        <f t="shared" si="32"/>
        <v>-17.027749543636428</v>
      </c>
      <c r="M59" s="32">
        <f t="shared" si="32"/>
        <v>-19.411403602645262</v>
      </c>
      <c r="N59" s="32">
        <f t="shared" si="32"/>
        <v>-19.392018305169898</v>
      </c>
      <c r="O59" s="32">
        <f t="shared" si="32"/>
        <v>-19.419380565026557</v>
      </c>
      <c r="P59" s="32">
        <f t="shared" si="32"/>
        <v>-21.818299274920626</v>
      </c>
      <c r="Q59" s="32">
        <f t="shared" si="32"/>
        <v>-23.394385002661277</v>
      </c>
      <c r="R59" s="32">
        <f t="shared" si="32"/>
        <v>-24.903261396663723</v>
      </c>
      <c r="S59" s="32">
        <f t="shared" si="32"/>
        <v>-27.084012642385002</v>
      </c>
      <c r="T59" s="32">
        <f t="shared" si="32"/>
        <v>-29.163478587960135</v>
      </c>
      <c r="U59" s="32">
        <f t="shared" si="32"/>
        <v>-31.157925141854893</v>
      </c>
      <c r="V59" s="32">
        <f t="shared" si="32"/>
        <v>-32.341073564690994</v>
      </c>
      <c r="W59" s="32">
        <f t="shared" si="32"/>
        <v>-32.747569082404148</v>
      </c>
      <c r="X59" s="32">
        <f t="shared" si="32"/>
        <v>-33.139072389918312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-1.2666193793819502</v>
      </c>
      <c r="F60" s="32">
        <f t="shared" ref="F60:I60" si="33">IFERROR(((F46/$D46)-1)*100,0)</f>
        <v>-2.6792120567298849</v>
      </c>
      <c r="G60" s="32">
        <f t="shared" si="33"/>
        <v>-4.1411481720539989</v>
      </c>
      <c r="H60" s="32">
        <f t="shared" si="33"/>
        <v>-5.5309944348568401</v>
      </c>
      <c r="I60" s="32">
        <f t="shared" si="33"/>
        <v>-6.7725000348329401</v>
      </c>
      <c r="J60" s="32">
        <f t="shared" ref="J60:X60" si="34">IFERROR(((J46/$D46)-1)*100,0)</f>
        <v>-7.844939965587427</v>
      </c>
      <c r="K60" s="32">
        <f t="shared" si="34"/>
        <v>-8.7822609511211347</v>
      </c>
      <c r="L60" s="32">
        <f t="shared" si="34"/>
        <v>-9.6330345207200843</v>
      </c>
      <c r="M60" s="32">
        <f t="shared" si="34"/>
        <v>-10.464590272691787</v>
      </c>
      <c r="N60" s="32">
        <f t="shared" si="34"/>
        <v>-11.320724773953184</v>
      </c>
      <c r="O60" s="32">
        <f t="shared" si="34"/>
        <v>-14.192768367927433</v>
      </c>
      <c r="P60" s="32">
        <f t="shared" si="34"/>
        <v>-17.03461318779873</v>
      </c>
      <c r="Q60" s="32">
        <f t="shared" si="34"/>
        <v>-19.818341313316303</v>
      </c>
      <c r="R60" s="32">
        <f t="shared" si="34"/>
        <v>-22.509204624722301</v>
      </c>
      <c r="S60" s="32">
        <f t="shared" si="34"/>
        <v>-25.088721390139956</v>
      </c>
      <c r="T60" s="32">
        <f t="shared" si="34"/>
        <v>-25.767609901439613</v>
      </c>
      <c r="U60" s="32">
        <f t="shared" si="34"/>
        <v>-26.379640546782422</v>
      </c>
      <c r="V60" s="32">
        <f t="shared" si="34"/>
        <v>-26.939505928353626</v>
      </c>
      <c r="W60" s="32">
        <f t="shared" si="34"/>
        <v>-27.46762141617064</v>
      </c>
      <c r="X60" s="32">
        <f t="shared" si="34"/>
        <v>-27.978509629846236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2.7978460144639117</v>
      </c>
      <c r="F64" s="32">
        <f t="shared" ref="F64:I64" si="41">IFERROR(((F50/$D50)-1)*100,0)</f>
        <v>7.6061643675554347</v>
      </c>
      <c r="G64" s="32">
        <f t="shared" si="41"/>
        <v>11.312667243428098</v>
      </c>
      <c r="H64" s="32">
        <f t="shared" si="41"/>
        <v>14.336609364125286</v>
      </c>
      <c r="I64" s="32">
        <f t="shared" si="41"/>
        <v>17.805762751601726</v>
      </c>
      <c r="J64" s="32">
        <f t="shared" ref="J64:X64" si="42">IFERROR(((J50/$D50)-1)*100,0)</f>
        <v>22.418152319351602</v>
      </c>
      <c r="K64" s="32">
        <f t="shared" si="42"/>
        <v>28.198092332234246</v>
      </c>
      <c r="L64" s="32">
        <f t="shared" si="42"/>
        <v>34.701762507125352</v>
      </c>
      <c r="M64" s="32">
        <f t="shared" si="42"/>
        <v>36.931284723265279</v>
      </c>
      <c r="N64" s="32">
        <f t="shared" si="42"/>
        <v>46.717101099535171</v>
      </c>
      <c r="O64" s="32">
        <f t="shared" si="42"/>
        <v>49.896866103569202</v>
      </c>
      <c r="P64" s="32">
        <f t="shared" si="42"/>
        <v>50.757038992573243</v>
      </c>
      <c r="Q64" s="32">
        <f t="shared" si="42"/>
        <v>58.138262109908176</v>
      </c>
      <c r="R64" s="32">
        <f t="shared" si="42"/>
        <v>63.339282505655902</v>
      </c>
      <c r="S64" s="32">
        <f t="shared" si="42"/>
        <v>64.251217333786755</v>
      </c>
      <c r="T64" s="32">
        <f t="shared" si="42"/>
        <v>70.318115473139841</v>
      </c>
      <c r="U64" s="32">
        <f t="shared" si="42"/>
        <v>79.056601718183941</v>
      </c>
      <c r="V64" s="32">
        <f t="shared" si="42"/>
        <v>87.73326257353547</v>
      </c>
      <c r="W64" s="32">
        <f t="shared" si="42"/>
        <v>92.267614944718161</v>
      </c>
      <c r="X64" s="32">
        <f t="shared" si="42"/>
        <v>98.861381788913064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21.718396048024005</v>
      </c>
      <c r="D67" s="30">
        <f>(D8/D7)*100</f>
        <v>14.735664503914181</v>
      </c>
      <c r="E67" s="30">
        <f t="shared" ref="E67:X67" si="43">(E8/E7)*100</f>
        <v>15.832001114877247</v>
      </c>
      <c r="F67" s="30">
        <f t="shared" si="43"/>
        <v>16.493162527552638</v>
      </c>
      <c r="G67" s="30">
        <f t="shared" si="43"/>
        <v>17.130960212430065</v>
      </c>
      <c r="H67" s="30">
        <f t="shared" si="43"/>
        <v>17.887248950559254</v>
      </c>
      <c r="I67" s="30">
        <f t="shared" si="43"/>
        <v>18.366405110552954</v>
      </c>
      <c r="J67" s="30">
        <f t="shared" si="43"/>
        <v>19.055245109807935</v>
      </c>
      <c r="K67" s="30">
        <f t="shared" si="43"/>
        <v>19.840627662483154</v>
      </c>
      <c r="L67" s="30">
        <f t="shared" si="43"/>
        <v>20.502685758083892</v>
      </c>
      <c r="M67" s="30">
        <f t="shared" si="43"/>
        <v>21.428090834467131</v>
      </c>
      <c r="N67" s="30">
        <f t="shared" si="43"/>
        <v>22.115832972931841</v>
      </c>
      <c r="O67" s="30">
        <f t="shared" si="43"/>
        <v>22.573478556204009</v>
      </c>
      <c r="P67" s="30">
        <f t="shared" si="43"/>
        <v>23.091951964930011</v>
      </c>
      <c r="Q67" s="30">
        <f t="shared" si="43"/>
        <v>23.747152706599291</v>
      </c>
      <c r="R67" s="30">
        <f t="shared" si="43"/>
        <v>24.348487000138718</v>
      </c>
      <c r="S67" s="30">
        <f t="shared" si="43"/>
        <v>24.641711531445651</v>
      </c>
      <c r="T67" s="30">
        <f t="shared" si="43"/>
        <v>25.315134647875215</v>
      </c>
      <c r="U67" s="30">
        <f t="shared" si="43"/>
        <v>26.492300999524488</v>
      </c>
      <c r="V67" s="30">
        <f t="shared" si="43"/>
        <v>27.020824720765752</v>
      </c>
      <c r="W67" s="30">
        <f t="shared" si="43"/>
        <v>27.59844757520014</v>
      </c>
      <c r="X67" s="30">
        <f t="shared" si="43"/>
        <v>27.868902548160552</v>
      </c>
    </row>
    <row r="68" spans="1:24" ht="15.75">
      <c r="B68" s="20" t="s">
        <v>38</v>
      </c>
      <c r="C68" s="31">
        <f t="shared" ref="C68:C69" si="44">AVERAGE(D68:X68)</f>
        <v>76.274349873037636</v>
      </c>
      <c r="D68" s="30">
        <f>(D9/D7)*100</f>
        <v>82.596988555969631</v>
      </c>
      <c r="E68" s="30">
        <f t="shared" ref="E68:X68" si="45">(E9/E7)*100</f>
        <v>81.513865091068496</v>
      </c>
      <c r="F68" s="30">
        <f t="shared" si="45"/>
        <v>80.941765032466975</v>
      </c>
      <c r="G68" s="30">
        <f t="shared" si="45"/>
        <v>80.412580756124484</v>
      </c>
      <c r="H68" s="30">
        <f t="shared" si="45"/>
        <v>79.761514062495564</v>
      </c>
      <c r="I68" s="30">
        <f t="shared" si="45"/>
        <v>79.353192738419452</v>
      </c>
      <c r="J68" s="30">
        <f t="shared" si="45"/>
        <v>78.724442896156503</v>
      </c>
      <c r="K68" s="30">
        <f t="shared" si="45"/>
        <v>77.998928651779167</v>
      </c>
      <c r="L68" s="30">
        <f t="shared" si="45"/>
        <v>77.374114255756695</v>
      </c>
      <c r="M68" s="30">
        <f t="shared" si="45"/>
        <v>76.527907525770999</v>
      </c>
      <c r="N68" s="30">
        <f t="shared" si="45"/>
        <v>75.86152841367695</v>
      </c>
      <c r="O68" s="30">
        <f t="shared" si="45"/>
        <v>75.452272575367815</v>
      </c>
      <c r="P68" s="30">
        <f t="shared" si="45"/>
        <v>75.017781217643616</v>
      </c>
      <c r="Q68" s="30">
        <f t="shared" si="45"/>
        <v>74.430567850699219</v>
      </c>
      <c r="R68" s="30">
        <f t="shared" si="45"/>
        <v>73.893490060483813</v>
      </c>
      <c r="S68" s="30">
        <f t="shared" si="45"/>
        <v>73.68893329761616</v>
      </c>
      <c r="T68" s="30">
        <f t="shared" si="45"/>
        <v>73.08770249726426</v>
      </c>
      <c r="U68" s="30">
        <f t="shared" si="45"/>
        <v>71.952295691731507</v>
      </c>
      <c r="V68" s="30">
        <f t="shared" si="45"/>
        <v>71.483886100057305</v>
      </c>
      <c r="W68" s="30">
        <f t="shared" si="45"/>
        <v>70.95282658030311</v>
      </c>
      <c r="X68" s="30">
        <f t="shared" si="45"/>
        <v>70.734763482938988</v>
      </c>
    </row>
    <row r="69" spans="1:24" ht="15.75">
      <c r="B69" s="20" t="s">
        <v>10</v>
      </c>
      <c r="C69" s="31">
        <f t="shared" si="44"/>
        <v>2.007254078938344</v>
      </c>
      <c r="D69" s="30">
        <f t="shared" ref="D69:X69" si="46">(D10/D7)*100</f>
        <v>2.6673469401161967</v>
      </c>
      <c r="E69" s="30">
        <f t="shared" si="46"/>
        <v>2.6541337940542666</v>
      </c>
      <c r="F69" s="30">
        <f t="shared" si="46"/>
        <v>2.5650724399803981</v>
      </c>
      <c r="G69" s="30">
        <f t="shared" si="46"/>
        <v>2.4564590314454455</v>
      </c>
      <c r="H69" s="30">
        <f t="shared" si="46"/>
        <v>2.3512369869451866</v>
      </c>
      <c r="I69" s="30">
        <f t="shared" si="46"/>
        <v>2.2804021510275958</v>
      </c>
      <c r="J69" s="30">
        <f t="shared" si="46"/>
        <v>2.2203119940355722</v>
      </c>
      <c r="K69" s="30">
        <f t="shared" si="46"/>
        <v>2.1604436857376816</v>
      </c>
      <c r="L69" s="30">
        <f t="shared" si="46"/>
        <v>2.1231999861594191</v>
      </c>
      <c r="M69" s="30">
        <f t="shared" si="46"/>
        <v>2.0440016397618694</v>
      </c>
      <c r="N69" s="30">
        <f t="shared" si="46"/>
        <v>2.0226386133912166</v>
      </c>
      <c r="O69" s="30">
        <f t="shared" si="46"/>
        <v>1.9742488684281665</v>
      </c>
      <c r="P69" s="30">
        <f t="shared" si="46"/>
        <v>1.8902668174263684</v>
      </c>
      <c r="Q69" s="30">
        <f t="shared" si="46"/>
        <v>1.8222794427015008</v>
      </c>
      <c r="R69" s="30">
        <f t="shared" si="46"/>
        <v>1.7580229393774696</v>
      </c>
      <c r="S69" s="30">
        <f t="shared" si="46"/>
        <v>1.6693551709381762</v>
      </c>
      <c r="T69" s="30">
        <f t="shared" si="46"/>
        <v>1.5971628548605399</v>
      </c>
      <c r="U69" s="30">
        <f t="shared" si="46"/>
        <v>1.5554033087440051</v>
      </c>
      <c r="V69" s="30">
        <f t="shared" si="46"/>
        <v>1.4952891791769432</v>
      </c>
      <c r="W69" s="30">
        <f t="shared" si="46"/>
        <v>1.4487258444967432</v>
      </c>
      <c r="X69" s="30">
        <f t="shared" si="46"/>
        <v>1.3963339689004557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87.292412929727632</v>
      </c>
      <c r="D72" s="30">
        <f>(D13/D$10)*100</f>
        <v>87.91586881897193</v>
      </c>
      <c r="E72" s="30">
        <f t="shared" ref="E72:X72" si="47">(E13/E$10)*100</f>
        <v>87.81830377184032</v>
      </c>
      <c r="F72" s="30">
        <f t="shared" si="47"/>
        <v>87.719170832126821</v>
      </c>
      <c r="G72" s="30">
        <f t="shared" si="47"/>
        <v>87.517160900251127</v>
      </c>
      <c r="H72" s="30">
        <f t="shared" si="47"/>
        <v>87.308437270765666</v>
      </c>
      <c r="I72" s="30">
        <f t="shared" si="47"/>
        <v>87.200883780326208</v>
      </c>
      <c r="J72" s="30">
        <f t="shared" si="47"/>
        <v>87.091514284413861</v>
      </c>
      <c r="K72" s="30">
        <f t="shared" si="47"/>
        <v>86.980282397439098</v>
      </c>
      <c r="L72" s="30">
        <f t="shared" si="47"/>
        <v>86.979128837530723</v>
      </c>
      <c r="M72" s="30">
        <f t="shared" si="47"/>
        <v>86.752037872372412</v>
      </c>
      <c r="N72" s="30">
        <f t="shared" si="47"/>
        <v>86.864816266858412</v>
      </c>
      <c r="O72" s="30">
        <f t="shared" si="47"/>
        <v>87.232143517229161</v>
      </c>
      <c r="P72" s="30">
        <f t="shared" si="47"/>
        <v>87.270599597630678</v>
      </c>
      <c r="Q72" s="30">
        <f t="shared" si="47"/>
        <v>87.422715527435386</v>
      </c>
      <c r="R72" s="30">
        <f t="shared" si="47"/>
        <v>87.57848346921682</v>
      </c>
      <c r="S72" s="30">
        <f t="shared" si="47"/>
        <v>87.626112767487101</v>
      </c>
      <c r="T72" s="30">
        <f t="shared" si="47"/>
        <v>87.409499102167644</v>
      </c>
      <c r="U72" s="30">
        <f t="shared" si="47"/>
        <v>87.1846063177546</v>
      </c>
      <c r="V72" s="30">
        <f t="shared" si="47"/>
        <v>87.075813879693243</v>
      </c>
      <c r="W72" s="30">
        <f t="shared" si="47"/>
        <v>87.089633934974614</v>
      </c>
      <c r="X72" s="30">
        <f t="shared" si="47"/>
        <v>87.103458377794553</v>
      </c>
    </row>
    <row r="73" spans="1:24" ht="15.75">
      <c r="A73" s="36"/>
      <c r="B73" s="10" t="s">
        <v>11</v>
      </c>
      <c r="C73" s="31">
        <f>AVERAGE(D73:X73)</f>
        <v>12.707587070272362</v>
      </c>
      <c r="D73" s="30">
        <f>(D16/D$10)*100</f>
        <v>12.084131181028081</v>
      </c>
      <c r="E73" s="30">
        <f t="shared" ref="E73:X73" si="48">(E16/E$10)*100</f>
        <v>12.181696228159673</v>
      </c>
      <c r="F73" s="30">
        <f t="shared" si="48"/>
        <v>12.280829167873172</v>
      </c>
      <c r="G73" s="30">
        <f>(G16/G$10)*100</f>
        <v>12.482839099748873</v>
      </c>
      <c r="H73" s="30">
        <f t="shared" si="48"/>
        <v>12.691562729234324</v>
      </c>
      <c r="I73" s="30">
        <f t="shared" si="48"/>
        <v>12.799116219673792</v>
      </c>
      <c r="J73" s="30">
        <f t="shared" si="48"/>
        <v>12.908485715586144</v>
      </c>
      <c r="K73" s="30">
        <f t="shared" si="48"/>
        <v>13.019717602560895</v>
      </c>
      <c r="L73" s="30">
        <f t="shared" si="48"/>
        <v>13.020871162469286</v>
      </c>
      <c r="M73" s="30">
        <f t="shared" si="48"/>
        <v>13.247962127627588</v>
      </c>
      <c r="N73" s="30">
        <f t="shared" si="48"/>
        <v>13.135183733141576</v>
      </c>
      <c r="O73" s="30">
        <f t="shared" si="48"/>
        <v>12.767856482770842</v>
      </c>
      <c r="P73" s="30">
        <f t="shared" si="48"/>
        <v>12.729400402369329</v>
      </c>
      <c r="Q73" s="30">
        <f t="shared" si="48"/>
        <v>12.577284472564616</v>
      </c>
      <c r="R73" s="30">
        <f t="shared" si="48"/>
        <v>12.421516530783189</v>
      </c>
      <c r="S73" s="30">
        <f t="shared" si="48"/>
        <v>12.373887232512908</v>
      </c>
      <c r="T73" s="30">
        <f t="shared" si="48"/>
        <v>12.590500897832356</v>
      </c>
      <c r="U73" s="30">
        <f t="shared" si="48"/>
        <v>12.815393682245393</v>
      </c>
      <c r="V73" s="30">
        <f t="shared" si="48"/>
        <v>12.924186120306755</v>
      </c>
      <c r="W73" s="30">
        <f t="shared" si="48"/>
        <v>12.910366065025389</v>
      </c>
      <c r="X73" s="30">
        <f t="shared" si="48"/>
        <v>12.89654162220546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860236769.82729042</v>
      </c>
      <c r="E147">
        <v>835658576.43788016</v>
      </c>
      <c r="F147">
        <v>880108500.70091474</v>
      </c>
      <c r="G147">
        <v>922308966.08001363</v>
      </c>
      <c r="H147">
        <v>1038360245.817076</v>
      </c>
      <c r="I147">
        <v>886019108.04488492</v>
      </c>
      <c r="J147">
        <v>1000290850.117044</v>
      </c>
      <c r="K147">
        <v>1104775134.8769481</v>
      </c>
      <c r="L147">
        <v>1061684900.643214</v>
      </c>
      <c r="M147">
        <v>1306943328.1537831</v>
      </c>
      <c r="N147">
        <v>1198463970.536375</v>
      </c>
      <c r="O147">
        <v>1254811121.5278299</v>
      </c>
      <c r="P147">
        <v>1253169511.6170549</v>
      </c>
      <c r="Q147">
        <v>1421101768.7057631</v>
      </c>
      <c r="R147">
        <v>1433879705.3085499</v>
      </c>
      <c r="S147">
        <v>1393771182.0831361</v>
      </c>
      <c r="T147">
        <v>1637661173.4217429</v>
      </c>
      <c r="U147">
        <v>1734294318.9803181</v>
      </c>
      <c r="V147">
        <v>1756833179.3769</v>
      </c>
      <c r="W147">
        <v>1913185431.419333</v>
      </c>
      <c r="X147">
        <v>1876848174.205158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Wealth_MUS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2014-12-03T13:24:31Z</dcterms:modified>
</cp:coreProperties>
</file>