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DV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<sst xmlns="http://schemas.openxmlformats.org/spreadsheetml/2006/main" count="95" uniqueCount="65">
  <si>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</si>
  <si>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</si>
  <si>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</si>
  <si>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</si>
  <si>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</si>
  <si>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</si>
  <si>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</si>
  <si>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</si>
  <si>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</si>
  <si>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</si>
  <si>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</si>
  <si>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</si>
  <si>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</si>
  <si>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</si>
  <si>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</si>
  <si>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</si>
  <si>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</si>
  <si>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</si>
  <si>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</si>
  <si>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</si>
  <si>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</si>
  <si>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</si>
  <si>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</si>
  <si>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</si>
  <si>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</si>
  <si>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</si>
  <si>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</si>
  <si>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</si>
  <si>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</si>
  <si>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</si>
  <si>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</si>
  <si>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</si>
  <si>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</si>
  <si>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</si>
  <si>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</si>
  <si>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</si>
  <si>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</si>
  <si>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</si>
  <si>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</si>
  <si>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</si>
  <si>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</si>
  <si>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</si>
  <si>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</si>
  <si>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</si>
  <si>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</si>
  <si>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</si>
  <si>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</si>
  <si>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</si>
  <si>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</si>
  <si>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</si>
  <si>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</si>
  <si>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</si>
  <si>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</si>
  <si>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</si>
  <si>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</si>
  <si>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</si>
  <si>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</si>
  <si>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</si>
  <si>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</si>
  <si>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</si>
  <si>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</si>
  <si>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</si>
  <si>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</si>
  <si>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Maldives</t>
  </si>
  <si>
    <t>MDV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</si>
</sst>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Wealth_MDV!$B$54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Wealth_MDV!$D$52:$X$52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6.4059590461393645</c:v>
                </c:pt>
                <c:pt idx="2">
                  <c:v>13.242294080846229</c:v>
                </c:pt>
                <c:pt idx="3">
                  <c:v>20.346677617011188</c:v>
                </c:pt>
                <c:pt idx="4">
                  <c:v>27.96961548320045</c:v>
                </c:pt>
                <c:pt idx="5">
                  <c:v>34.457605415806668</c:v>
                </c:pt>
                <c:pt idx="6">
                  <c:v>42.429574514529023</c:v>
                </c:pt>
                <c:pt idx="7">
                  <c:v>53.795308685539744</c:v>
                </c:pt>
                <c:pt idx="8">
                  <c:v>64.889392275401136</c:v>
                </c:pt>
                <c:pt idx="9">
                  <c:v>77.953722660172886</c:v>
                </c:pt>
                <c:pt idx="10">
                  <c:v>86.764422437325251</c:v>
                </c:pt>
                <c:pt idx="11">
                  <c:v>96.455243948963115</c:v>
                </c:pt>
                <c:pt idx="12">
                  <c:v>104.51804719307809</c:v>
                </c:pt>
                <c:pt idx="13">
                  <c:v>120.35956235866369</c:v>
                </c:pt>
                <c:pt idx="14">
                  <c:v>141.20964288023674</c:v>
                </c:pt>
                <c:pt idx="15">
                  <c:v>172.24752236367422</c:v>
                </c:pt>
                <c:pt idx="16">
                  <c:v>206.15169194557771</c:v>
                </c:pt>
                <c:pt idx="17">
                  <c:v>243.52272014351141</c:v>
                </c:pt>
                <c:pt idx="18">
                  <c:v>284.32024853570834</c:v>
                </c:pt>
                <c:pt idx="19">
                  <c:v>300.2029871384413</c:v>
                </c:pt>
                <c:pt idx="20" formatCode="_(* #,##0.0000_);_(* \(#,##0.0000\);_(* &quot;-&quot;??_);_(@_)">
                  <c:v>308.01413968415324</c:v>
                </c:pt>
              </c:numCache>
            </c:numRef>
          </c:val>
        </c:ser>
        <c:ser>
          <c:idx val="1"/>
          <c:order val="1"/>
          <c:tx>
            <c:strRef>
              <c:f>Wealth_MDV!$B$55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Wealth_MDV!$D$52:$X$52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0.6310520003469211</c:v>
                </c:pt>
                <c:pt idx="2">
                  <c:v>1.6012204119989271</c:v>
                </c:pt>
                <c:pt idx="3">
                  <c:v>2.8586206818332016</c:v>
                </c:pt>
                <c:pt idx="4">
                  <c:v>4.3535474399969631</c:v>
                </c:pt>
                <c:pt idx="5">
                  <c:v>6.0250441960447931</c:v>
                </c:pt>
                <c:pt idx="6">
                  <c:v>8.7443126095524182</c:v>
                </c:pt>
                <c:pt idx="7">
                  <c:v>11.517202319214558</c:v>
                </c:pt>
                <c:pt idx="8">
                  <c:v>14.332575310361072</c:v>
                </c:pt>
                <c:pt idx="9">
                  <c:v>17.131553514622077</c:v>
                </c:pt>
                <c:pt idx="10">
                  <c:v>19.844098519473729</c:v>
                </c:pt>
                <c:pt idx="11">
                  <c:v>23.230789969963773</c:v>
                </c:pt>
                <c:pt idx="12">
                  <c:v>26.419107633990468</c:v>
                </c:pt>
                <c:pt idx="13">
                  <c:v>25.429861146363251</c:v>
                </c:pt>
                <c:pt idx="14">
                  <c:v>28.529130233126175</c:v>
                </c:pt>
                <c:pt idx="15">
                  <c:v>31.491717094413563</c:v>
                </c:pt>
                <c:pt idx="16">
                  <c:v>36.182031940999934</c:v>
                </c:pt>
                <c:pt idx="17">
                  <c:v>40.311937144745698</c:v>
                </c:pt>
                <c:pt idx="18">
                  <c:v>40.863998037271699</c:v>
                </c:pt>
                <c:pt idx="19">
                  <c:v>44.949839051895225</c:v>
                </c:pt>
                <c:pt idx="20">
                  <c:v>48.960876030644009</c:v>
                </c:pt>
              </c:numCache>
            </c:numRef>
          </c:val>
        </c:ser>
        <c:ser>
          <c:idx val="2"/>
          <c:order val="2"/>
          <c:tx>
            <c:strRef>
              <c:f>Wealth_MDV!$B$56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Wealth_MDV!$D$52:$X$52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-2.7624064614171551</c:v>
                </c:pt>
                <c:pt idx="2">
                  <c:v>-5.299539170506895</c:v>
                </c:pt>
                <c:pt idx="3">
                  <c:v>-7.6311204262518695</c:v>
                </c:pt>
                <c:pt idx="4">
                  <c:v>-9.776531719669812</c:v>
                </c:pt>
                <c:pt idx="5">
                  <c:v>-11.755765704911703</c:v>
                </c:pt>
                <c:pt idx="6">
                  <c:v>-13.579303827374344</c:v>
                </c:pt>
                <c:pt idx="7">
                  <c:v>-15.261658211133501</c:v>
                </c:pt>
                <c:pt idx="8">
                  <c:v>-16.82400603334251</c:v>
                </c:pt>
                <c:pt idx="9">
                  <c:v>-18.289650037230032</c:v>
                </c:pt>
                <c:pt idx="10">
                  <c:v>-19.676030976884451</c:v>
                </c:pt>
                <c:pt idx="11">
                  <c:v>-20.993120727453363</c:v>
                </c:pt>
                <c:pt idx="12">
                  <c:v>-22.245683149936578</c:v>
                </c:pt>
                <c:pt idx="13">
                  <c:v>-23.438857202658138</c:v>
                </c:pt>
                <c:pt idx="14">
                  <c:v>-24.576271186440678</c:v>
                </c:pt>
                <c:pt idx="15">
                  <c:v>-25.662511854762236</c:v>
                </c:pt>
                <c:pt idx="16">
                  <c:v>-26.700042415477967</c:v>
                </c:pt>
                <c:pt idx="17">
                  <c:v>-27.694958473211017</c:v>
                </c:pt>
                <c:pt idx="18">
                  <c:v>-28.656966765486004</c:v>
                </c:pt>
                <c:pt idx="19">
                  <c:v>-29.596874308315613</c:v>
                </c:pt>
                <c:pt idx="20">
                  <c:v>-30.520917422479688</c:v>
                </c:pt>
              </c:numCache>
            </c:numRef>
          </c:val>
        </c:ser>
        <c:ser>
          <c:idx val="4"/>
          <c:order val="3"/>
          <c:tx>
            <c:strRef>
              <c:f>Wealth_MDV!$B$53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Wealth_MDV!$D$52:$X$52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1.4861860742218624</c:v>
                </c:pt>
                <c:pt idx="2">
                  <c:v>3.3249635489872142</c:v>
                </c:pt>
                <c:pt idx="3">
                  <c:v>5.4480728192470851</c:v>
                </c:pt>
                <c:pt idx="4">
                  <c:v>7.8503952484053396</c:v>
                </c:pt>
                <c:pt idx="5">
                  <c:v>10.234581866215219</c:v>
                </c:pt>
                <c:pt idx="6">
                  <c:v>13.730726152146989</c:v>
                </c:pt>
                <c:pt idx="7">
                  <c:v>17.776403088417613</c:v>
                </c:pt>
                <c:pt idx="8">
                  <c:v>21.817978669767157</c:v>
                </c:pt>
                <c:pt idx="9">
                  <c:v>26.138155281363161</c:v>
                </c:pt>
                <c:pt idx="10">
                  <c:v>29.753370444113415</c:v>
                </c:pt>
                <c:pt idx="11">
                  <c:v>34.07292299221438</c:v>
                </c:pt>
                <c:pt idx="12">
                  <c:v>37.982034424880176</c:v>
                </c:pt>
                <c:pt idx="13">
                  <c:v>39.491239629728334</c:v>
                </c:pt>
                <c:pt idx="14">
                  <c:v>45.2229661105251</c:v>
                </c:pt>
                <c:pt idx="15">
                  <c:v>52.350833782249651</c:v>
                </c:pt>
                <c:pt idx="16">
                  <c:v>61.374379102194368</c:v>
                </c:pt>
                <c:pt idx="17">
                  <c:v>70.435761639011844</c:v>
                </c:pt>
                <c:pt idx="18">
                  <c:v>76.961426790079983</c:v>
                </c:pt>
                <c:pt idx="19">
                  <c:v>82.795342482285818</c:v>
                </c:pt>
                <c:pt idx="20">
                  <c:v>87.367363443295716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Wealth_MDV!$D$64:$X$64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4.6792461158590593</c:v>
                </c:pt>
                <c:pt idx="2">
                  <c:v>8.3257312345759402</c:v>
                </c:pt>
                <c:pt idx="3">
                  <c:v>12.162210922669603</c:v>
                </c:pt>
                <c:pt idx="4">
                  <c:v>16.830184962005568</c:v>
                </c:pt>
                <c:pt idx="5">
                  <c:v>22.371341247718469</c:v>
                </c:pt>
                <c:pt idx="6">
                  <c:v>30.412794585614943</c:v>
                </c:pt>
                <c:pt idx="7">
                  <c:v>42.60246816574422</c:v>
                </c:pt>
                <c:pt idx="8">
                  <c:v>53.000655343542832</c:v>
                </c:pt>
                <c:pt idx="9">
                  <c:v>61.994964527475062</c:v>
                </c:pt>
                <c:pt idx="10">
                  <c:v>66.22222860157207</c:v>
                </c:pt>
                <c:pt idx="11">
                  <c:v>68.839292674807822</c:v>
                </c:pt>
                <c:pt idx="12">
                  <c:v>76.272031386470559</c:v>
                </c:pt>
                <c:pt idx="13">
                  <c:v>89.614303515001453</c:v>
                </c:pt>
                <c:pt idx="14">
                  <c:v>107.93592991725789</c:v>
                </c:pt>
                <c:pt idx="15">
                  <c:v>94.698705975341994</c:v>
                </c:pt>
                <c:pt idx="16">
                  <c:v>135.26068481582035</c:v>
                </c:pt>
                <c:pt idx="17">
                  <c:v>146.21055199629157</c:v>
                </c:pt>
                <c:pt idx="18">
                  <c:v>151.27738212537531</c:v>
                </c:pt>
                <c:pt idx="19">
                  <c:v>125.83630906191785</c:v>
                </c:pt>
                <c:pt idx="20">
                  <c:v>148.66800285121155</c:v>
                </c:pt>
              </c:numCache>
            </c:numRef>
          </c:val>
        </c:ser>
        <c:marker val="1"/>
        <c:axId val="76692480"/>
        <c:axId val="76702464"/>
      </c:lineChart>
      <c:catAx>
        <c:axId val="766924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702464"/>
        <c:crosses val="autoZero"/>
        <c:auto val="1"/>
        <c:lblAlgn val="ctr"/>
        <c:lblOffset val="100"/>
      </c:catAx>
      <c:valAx>
        <c:axId val="767024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692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Wealth_MDV!$B$40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Wealth_MDV!$D$38:$X$38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Wealth_MDV!$D$40:$X$40</c:f>
              <c:numCache>
                <c:formatCode>_(* #,##0_);_(* \(#,##0\);_(* "-"??_);_(@_)</c:formatCode>
                <c:ptCount val="21"/>
                <c:pt idx="0">
                  <c:v>3521.8974932913734</c:v>
                </c:pt>
                <c:pt idx="1">
                  <c:v>3747.5088043586275</c:v>
                </c:pt>
                <c:pt idx="2">
                  <c:v>3988.2775165789685</c:v>
                </c:pt>
                <c:pt idx="3">
                  <c:v>4238.4866222529672</c:v>
                </c:pt>
                <c:pt idx="4">
                  <c:v>4506.9586798774462</c:v>
                </c:pt>
                <c:pt idx="5">
                  <c:v>4735.4590346789009</c:v>
                </c:pt>
                <c:pt idx="6">
                  <c:v>5016.2236145327661</c:v>
                </c:pt>
                <c:pt idx="7">
                  <c:v>5416.5131213957538</c:v>
                </c:pt>
                <c:pt idx="8">
                  <c:v>5807.2353732507318</c:v>
                </c:pt>
                <c:pt idx="9">
                  <c:v>6267.3476975873118</c:v>
                </c:pt>
                <c:pt idx="10">
                  <c:v>6577.6515121802695</c:v>
                </c:pt>
                <c:pt idx="11">
                  <c:v>6918.952312077985</c:v>
                </c:pt>
                <c:pt idx="12">
                  <c:v>7202.9159774214859</c:v>
                </c:pt>
                <c:pt idx="13">
                  <c:v>7760.8379029376183</c:v>
                </c:pt>
                <c:pt idx="14">
                  <c:v>8495.156366176132</c:v>
                </c:pt>
                <c:pt idx="15">
                  <c:v>9588.2786656741137</c:v>
                </c:pt>
                <c:pt idx="16">
                  <c:v>10782.348764300428</c:v>
                </c:pt>
                <c:pt idx="17">
                  <c:v>12098.518069620668</c:v>
                </c:pt>
                <c:pt idx="18">
                  <c:v>13535.365199390289</c:v>
                </c:pt>
                <c:pt idx="19">
                  <c:v>14094.738972105961</c:v>
                </c:pt>
                <c:pt idx="20">
                  <c:v>14369.839757810556</c:v>
                </c:pt>
              </c:numCache>
            </c:numRef>
          </c:val>
        </c:ser>
        <c:ser>
          <c:idx val="1"/>
          <c:order val="1"/>
          <c:tx>
            <c:strRef>
              <c:f>Wealth_MDV!$B$41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Wealth_MDV!$D$38:$X$38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Wealth_MDV!$D$41:$X$41</c:f>
              <c:numCache>
                <c:formatCode>General</c:formatCode>
                <c:ptCount val="21"/>
                <c:pt idx="0">
                  <c:v>20186.87460901088</c:v>
                </c:pt>
                <c:pt idx="1">
                  <c:v>20314.264285038567</c:v>
                </c:pt>
                <c:pt idx="2">
                  <c:v>20510.110965794989</c:v>
                </c:pt>
                <c:pt idx="3">
                  <c:v>20763.940781599802</c:v>
                </c:pt>
                <c:pt idx="4">
                  <c:v>21065.719771766868</c:v>
                </c:pt>
                <c:pt idx="5">
                  <c:v>21403.142726003931</c:v>
                </c:pt>
                <c:pt idx="6">
                  <c:v>21952.078030921151</c:v>
                </c:pt>
                <c:pt idx="7">
                  <c:v>22511.837799656816</c:v>
                </c:pt>
                <c:pt idx="8">
                  <c:v>23080.173615155523</c:v>
                </c:pt>
                <c:pt idx="9">
                  <c:v>23645.199835583233</c:v>
                </c:pt>
                <c:pt idx="10">
                  <c:v>24192.777894425624</c:v>
                </c:pt>
                <c:pt idx="11">
                  <c:v>24876.445050930142</c:v>
                </c:pt>
                <c:pt idx="12">
                  <c:v>25520.066739904156</c:v>
                </c:pt>
                <c:pt idx="13">
                  <c:v>25320.368791872806</c:v>
                </c:pt>
                <c:pt idx="14">
                  <c:v>25946.014356213476</c:v>
                </c:pt>
                <c:pt idx="15">
                  <c:v>26544.068051084589</c:v>
                </c:pt>
                <c:pt idx="16">
                  <c:v>27490.896027932802</c:v>
                </c:pt>
                <c:pt idx="17">
                  <c:v>28324.594812883977</c:v>
                </c:pt>
                <c:pt idx="18">
                  <c:v>28436.038653023585</c:v>
                </c:pt>
                <c:pt idx="19">
                  <c:v>29260.842255369174</c:v>
                </c:pt>
                <c:pt idx="20">
                  <c:v>30070.545260790248</c:v>
                </c:pt>
              </c:numCache>
            </c:numRef>
          </c:val>
        </c:ser>
        <c:ser>
          <c:idx val="2"/>
          <c:order val="2"/>
          <c:tx>
            <c:strRef>
              <c:f>Wealth_MDV!$B$42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Wealth_MDV!$D$38:$X$38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Wealth_MDV!$D$42:$X$42</c:f>
              <c:numCache>
                <c:formatCode>_(* #,##0_);_(* \(#,##0\);_(* "-"??_);_(@_)</c:formatCode>
                <c:ptCount val="21"/>
                <c:pt idx="0">
                  <c:v>15.170147198779183</c:v>
                </c:pt>
                <c:pt idx="1">
                  <c:v>14.751086072353614</c:v>
                </c:pt>
                <c:pt idx="2">
                  <c:v>14.366199305756327</c:v>
                </c:pt>
                <c:pt idx="3">
                  <c:v>14.012494997200669</c:v>
                </c:pt>
                <c:pt idx="4">
                  <c:v>13.687032945969936</c:v>
                </c:pt>
                <c:pt idx="5">
                  <c:v>13.386780237000476</c:v>
                </c:pt>
                <c:pt idx="6">
                  <c:v>13.110146819597039</c:v>
                </c:pt>
                <c:pt idx="7">
                  <c:v>12.854931183175662</c:v>
                </c:pt>
                <c:pt idx="8">
                  <c:v>12.617920718789634</c:v>
                </c:pt>
                <c:pt idx="9">
                  <c:v>12.395580365989815</c:v>
                </c:pt>
                <c:pt idx="10">
                  <c:v>12.185264336708423</c:v>
                </c:pt>
                <c:pt idx="11">
                  <c:v>11.985459882807085</c:v>
                </c:pt>
                <c:pt idx="12">
                  <c:v>11.795444319559786</c:v>
                </c:pt>
                <c:pt idx="13">
                  <c:v>11.614438059424288</c:v>
                </c:pt>
                <c:pt idx="14">
                  <c:v>11.441890683824978</c:v>
                </c:pt>
                <c:pt idx="15">
                  <c:v>11.277106375507595</c:v>
                </c:pt>
                <c:pt idx="16">
                  <c:v>11.119711462214699</c:v>
                </c:pt>
                <c:pt idx="17">
                  <c:v>10.968781231752304</c:v>
                </c:pt>
                <c:pt idx="18">
                  <c:v>10.822843157749727</c:v>
                </c:pt>
                <c:pt idx="19">
                  <c:v>10.680257799970047</c:v>
                </c:pt>
                <c:pt idx="20">
                  <c:v>10.540079099371173</c:v>
                </c:pt>
              </c:numCache>
            </c:numRef>
          </c:val>
        </c:ser>
        <c:overlap val="100"/>
        <c:axId val="79570432"/>
        <c:axId val="79571968"/>
      </c:barChart>
      <c:catAx>
        <c:axId val="7957043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571968"/>
        <c:crosses val="autoZero"/>
        <c:auto val="1"/>
        <c:lblAlgn val="ctr"/>
        <c:lblOffset val="100"/>
      </c:catAx>
      <c:valAx>
        <c:axId val="7957196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57043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Wealth_MDV!$B$67:$B$69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Wealth_MDV!$C$67:$C$69</c:f>
              <c:numCache>
                <c:formatCode>_(* #,##0_);_(* \(#,##0\);_(* "-"??_);_(@_)</c:formatCode>
                <c:ptCount val="3"/>
                <c:pt idx="0">
                  <c:v>22.537016562409111</c:v>
                </c:pt>
                <c:pt idx="1">
                  <c:v>77.421683774978902</c:v>
                </c:pt>
                <c:pt idx="2">
                  <c:v>4.1299662611988287E-2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Wealth_MDV!$B$72:$B$75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Wealth_MDV!$C$72:$C$75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5206788501.2669897</v>
      </c>
      <c r="E7" s="13">
        <f t="shared" ref="E7:X7" si="0">+E8+E9+E10</f>
        <v>5434288195.1210575</v>
      </c>
      <c r="F7" s="13">
        <f t="shared" si="0"/>
        <v>5680977974.0073633</v>
      </c>
      <c r="G7" s="13">
        <f t="shared" si="0"/>
        <v>5944056218.6061478</v>
      </c>
      <c r="H7" s="13">
        <f t="shared" si="0"/>
        <v>6224036922.3194942</v>
      </c>
      <c r="I7" s="13">
        <f t="shared" si="0"/>
        <v>6504313373.989254</v>
      </c>
      <c r="J7" s="13">
        <f t="shared" si="0"/>
        <v>6852199338.7657785</v>
      </c>
      <c r="K7" s="13">
        <f t="shared" si="0"/>
        <v>7236828198.1407623</v>
      </c>
      <c r="L7" s="13">
        <f t="shared" si="0"/>
        <v>7625763400.4300947</v>
      </c>
      <c r="M7" s="13">
        <f t="shared" si="0"/>
        <v>8037839720.2959089</v>
      </c>
      <c r="N7" s="13">
        <f t="shared" si="0"/>
        <v>8410918502.2296734</v>
      </c>
      <c r="O7" s="13">
        <f t="shared" si="0"/>
        <v>8835804681.7536945</v>
      </c>
      <c r="P7" s="13">
        <f t="shared" si="0"/>
        <v>9239914892.5749454</v>
      </c>
      <c r="Q7" s="13">
        <f t="shared" si="0"/>
        <v>9486553570.0541325</v>
      </c>
      <c r="R7" s="13">
        <f t="shared" si="0"/>
        <v>10025296839.053011</v>
      </c>
      <c r="S7" s="13">
        <f t="shared" si="0"/>
        <v>10671043497.542147</v>
      </c>
      <c r="T7" s="13">
        <f t="shared" si="0"/>
        <v>11463066135.331987</v>
      </c>
      <c r="U7" s="13">
        <f t="shared" si="0"/>
        <v>12273320714.128881</v>
      </c>
      <c r="V7" s="13">
        <f t="shared" si="0"/>
        <v>12915076362.812084</v>
      </c>
      <c r="W7" s="13">
        <f t="shared" si="0"/>
        <v>13518954989.158178</v>
      </c>
      <c r="X7" s="13">
        <f t="shared" si="0"/>
        <v>14041380474.48702</v>
      </c>
    </row>
    <row r="8" spans="1:24" s="22" customFormat="1" ht="15.75">
      <c r="A8" s="19">
        <v>1</v>
      </c>
      <c r="B8" s="20" t="s">
        <v>5</v>
      </c>
      <c r="C8" s="20"/>
      <c r="D8" s="21">
        <v>772964930.44263101</v>
      </c>
      <c r="E8" s="21">
        <v>845846464.72298169</v>
      </c>
      <c r="F8" s="21">
        <v>924307244.13227534</v>
      </c>
      <c r="G8" s="21">
        <v>1007089852.3670388</v>
      </c>
      <c r="H8" s="21">
        <v>1096344740.632268</v>
      </c>
      <c r="I8" s="21">
        <v>1177765487.433059</v>
      </c>
      <c r="J8" s="21">
        <v>1273920149.1467407</v>
      </c>
      <c r="K8" s="21">
        <v>1402887731.4677429</v>
      </c>
      <c r="L8" s="21">
        <v>1532337776.2335501</v>
      </c>
      <c r="M8" s="21">
        <v>1683409591.5719512</v>
      </c>
      <c r="N8" s="21">
        <v>1797251188.5820882</v>
      </c>
      <c r="O8" s="21">
        <v>1922022681.7244556</v>
      </c>
      <c r="P8" s="21">
        <v>2033138281.2828531</v>
      </c>
      <c r="Q8" s="21">
        <v>2224760597.445612</v>
      </c>
      <c r="R8" s="21">
        <v>2471988560.6808605</v>
      </c>
      <c r="S8" s="21">
        <v>2830843393.2536259</v>
      </c>
      <c r="T8" s="21">
        <v>3228440084.6580701</v>
      </c>
      <c r="U8" s="21">
        <v>3672372076.3345881</v>
      </c>
      <c r="V8" s="21">
        <v>4163911467.0188317</v>
      </c>
      <c r="W8" s="21">
        <v>4393879832.4253407</v>
      </c>
      <c r="X8" s="21">
        <v>4539216831.8959875</v>
      </c>
    </row>
    <row r="9" spans="1:24" s="22" customFormat="1" ht="15.75">
      <c r="A9" s="19">
        <v>2</v>
      </c>
      <c r="B9" s="20" t="s">
        <v>38</v>
      </c>
      <c r="C9" s="20"/>
      <c r="D9" s="21">
        <v>4430494117.9380541</v>
      </c>
      <c r="E9" s="21">
        <v>4585112277.5117712</v>
      </c>
      <c r="F9" s="21">
        <v>4753341276.9887829</v>
      </c>
      <c r="G9" s="21">
        <v>4933636913.3528042</v>
      </c>
      <c r="H9" s="21">
        <v>5124362728.8009214</v>
      </c>
      <c r="I9" s="21">
        <v>5323218433.6698904</v>
      </c>
      <c r="J9" s="21">
        <v>5574949736.7327328</v>
      </c>
      <c r="K9" s="21">
        <v>5830611013.7867146</v>
      </c>
      <c r="L9" s="21">
        <v>6090096171.3102398</v>
      </c>
      <c r="M9" s="21">
        <v>6351100675.8376532</v>
      </c>
      <c r="N9" s="21">
        <v>6610337860.7612801</v>
      </c>
      <c r="O9" s="21">
        <v>6910452547.1429348</v>
      </c>
      <c r="P9" s="21">
        <v>7203447158.4057865</v>
      </c>
      <c r="Q9" s="21">
        <v>7258463519.7222166</v>
      </c>
      <c r="R9" s="21">
        <v>7549978825.4858465</v>
      </c>
      <c r="S9" s="21">
        <v>7836870651.402215</v>
      </c>
      <c r="T9" s="21">
        <v>8231296597.787612</v>
      </c>
      <c r="U9" s="21">
        <v>8597619184.9079895</v>
      </c>
      <c r="V9" s="21">
        <v>8747835442.9069481</v>
      </c>
      <c r="W9" s="21">
        <v>9121745703.8465328</v>
      </c>
      <c r="X9" s="21">
        <v>9498834189.7047272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3329452.8863048628</v>
      </c>
      <c r="E10" s="21">
        <f t="shared" ref="E10:X10" si="1">+E13+E16+E19+E23</f>
        <v>3329452.8863048628</v>
      </c>
      <c r="F10" s="21">
        <f t="shared" si="1"/>
        <v>3329452.8863048628</v>
      </c>
      <c r="G10" s="21">
        <f t="shared" si="1"/>
        <v>3329452.8863048628</v>
      </c>
      <c r="H10" s="21">
        <f t="shared" si="1"/>
        <v>3329452.8863048628</v>
      </c>
      <c r="I10" s="21">
        <f t="shared" si="1"/>
        <v>3329452.8863048628</v>
      </c>
      <c r="J10" s="21">
        <f t="shared" si="1"/>
        <v>3329452.8863048628</v>
      </c>
      <c r="K10" s="21">
        <f t="shared" si="1"/>
        <v>3329452.8863048628</v>
      </c>
      <c r="L10" s="21">
        <f t="shared" si="1"/>
        <v>3329452.8863048628</v>
      </c>
      <c r="M10" s="21">
        <f t="shared" si="1"/>
        <v>3329452.8863048628</v>
      </c>
      <c r="N10" s="21">
        <f t="shared" si="1"/>
        <v>3329452.8863048628</v>
      </c>
      <c r="O10" s="21">
        <f t="shared" si="1"/>
        <v>3329452.8863048628</v>
      </c>
      <c r="P10" s="21">
        <f t="shared" si="1"/>
        <v>3329452.8863048628</v>
      </c>
      <c r="Q10" s="21">
        <f t="shared" si="1"/>
        <v>3329452.8863048628</v>
      </c>
      <c r="R10" s="21">
        <f t="shared" si="1"/>
        <v>3329452.8863048628</v>
      </c>
      <c r="S10" s="21">
        <f t="shared" si="1"/>
        <v>3329452.8863048628</v>
      </c>
      <c r="T10" s="21">
        <f t="shared" si="1"/>
        <v>3329452.8863048628</v>
      </c>
      <c r="U10" s="21">
        <f t="shared" si="1"/>
        <v>3329452.8863048628</v>
      </c>
      <c r="V10" s="21">
        <f t="shared" si="1"/>
        <v>3329452.8863048628</v>
      </c>
      <c r="W10" s="21">
        <f t="shared" si="1"/>
        <v>3329452.8863048628</v>
      </c>
      <c r="X10" s="21">
        <f t="shared" si="1"/>
        <v>3329452.8863048628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3329452.8863048628</v>
      </c>
      <c r="E11" s="38">
        <f t="shared" ref="E11:X11" si="2">+E13+E16</f>
        <v>3329452.8863048628</v>
      </c>
      <c r="F11" s="38">
        <f t="shared" si="2"/>
        <v>3329452.8863048628</v>
      </c>
      <c r="G11" s="38">
        <f t="shared" si="2"/>
        <v>3329452.8863048628</v>
      </c>
      <c r="H11" s="38">
        <f t="shared" si="2"/>
        <v>3329452.8863048628</v>
      </c>
      <c r="I11" s="38">
        <f t="shared" si="2"/>
        <v>3329452.8863048628</v>
      </c>
      <c r="J11" s="38">
        <f t="shared" si="2"/>
        <v>3329452.8863048628</v>
      </c>
      <c r="K11" s="38">
        <f t="shared" si="2"/>
        <v>3329452.8863048628</v>
      </c>
      <c r="L11" s="38">
        <f t="shared" si="2"/>
        <v>3329452.8863048628</v>
      </c>
      <c r="M11" s="38">
        <f t="shared" si="2"/>
        <v>3329452.8863048628</v>
      </c>
      <c r="N11" s="38">
        <f t="shared" si="2"/>
        <v>3329452.8863048628</v>
      </c>
      <c r="O11" s="38">
        <f t="shared" si="2"/>
        <v>3329452.8863048628</v>
      </c>
      <c r="P11" s="38">
        <f t="shared" si="2"/>
        <v>3329452.8863048628</v>
      </c>
      <c r="Q11" s="38">
        <f t="shared" si="2"/>
        <v>3329452.8863048628</v>
      </c>
      <c r="R11" s="38">
        <f t="shared" si="2"/>
        <v>3329452.8863048628</v>
      </c>
      <c r="S11" s="38">
        <f t="shared" si="2"/>
        <v>3329452.8863048628</v>
      </c>
      <c r="T11" s="38">
        <f t="shared" si="2"/>
        <v>3329452.8863048628</v>
      </c>
      <c r="U11" s="38">
        <f t="shared" si="2"/>
        <v>3329452.8863048628</v>
      </c>
      <c r="V11" s="38">
        <f t="shared" si="2"/>
        <v>3329452.8863048628</v>
      </c>
      <c r="W11" s="38">
        <f t="shared" si="2"/>
        <v>3329452.8863048628</v>
      </c>
      <c r="X11" s="38">
        <f t="shared" si="2"/>
        <v>3329452.8863048628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3329452.8863048628</v>
      </c>
      <c r="E16" s="13">
        <f t="shared" ref="E16:X16" si="5">+E17+E18</f>
        <v>3329452.8863048628</v>
      </c>
      <c r="F16" s="13">
        <f t="shared" si="5"/>
        <v>3329452.8863048628</v>
      </c>
      <c r="G16" s="13">
        <f t="shared" si="5"/>
        <v>3329452.8863048628</v>
      </c>
      <c r="H16" s="13">
        <f t="shared" si="5"/>
        <v>3329452.8863048628</v>
      </c>
      <c r="I16" s="13">
        <f t="shared" si="5"/>
        <v>3329452.8863048628</v>
      </c>
      <c r="J16" s="13">
        <f t="shared" si="5"/>
        <v>3329452.8863048628</v>
      </c>
      <c r="K16" s="13">
        <f t="shared" si="5"/>
        <v>3329452.8863048628</v>
      </c>
      <c r="L16" s="13">
        <f t="shared" si="5"/>
        <v>3329452.8863048628</v>
      </c>
      <c r="M16" s="13">
        <f t="shared" si="5"/>
        <v>3329452.8863048628</v>
      </c>
      <c r="N16" s="13">
        <f t="shared" si="5"/>
        <v>3329452.8863048628</v>
      </c>
      <c r="O16" s="13">
        <f t="shared" si="5"/>
        <v>3329452.8863048628</v>
      </c>
      <c r="P16" s="13">
        <f t="shared" si="5"/>
        <v>3329452.8863048628</v>
      </c>
      <c r="Q16" s="13">
        <f t="shared" si="5"/>
        <v>3329452.8863048628</v>
      </c>
      <c r="R16" s="13">
        <f t="shared" si="5"/>
        <v>3329452.8863048628</v>
      </c>
      <c r="S16" s="13">
        <f t="shared" si="5"/>
        <v>3329452.8863048628</v>
      </c>
      <c r="T16" s="13">
        <f t="shared" si="5"/>
        <v>3329452.8863048628</v>
      </c>
      <c r="U16" s="13">
        <f t="shared" si="5"/>
        <v>3329452.8863048628</v>
      </c>
      <c r="V16" s="13">
        <f t="shared" si="5"/>
        <v>3329452.8863048628</v>
      </c>
      <c r="W16" s="13">
        <f t="shared" si="5"/>
        <v>3329452.8863048628</v>
      </c>
      <c r="X16" s="13">
        <f t="shared" si="5"/>
        <v>3329452.8863048628</v>
      </c>
    </row>
    <row r="17" spans="1:24">
      <c r="A17" s="8" t="s">
        <v>45</v>
      </c>
      <c r="B17" s="2" t="s">
        <v>7</v>
      </c>
      <c r="C17" s="2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>
      <c r="A18" s="8" t="s">
        <v>46</v>
      </c>
      <c r="B18" s="2" t="s">
        <v>62</v>
      </c>
      <c r="C18" s="2"/>
      <c r="D18" s="14">
        <v>3329452.8863048628</v>
      </c>
      <c r="E18" s="14">
        <v>3329452.8863048628</v>
      </c>
      <c r="F18" s="14">
        <v>3329452.8863048628</v>
      </c>
      <c r="G18" s="14">
        <v>3329452.8863048628</v>
      </c>
      <c r="H18" s="14">
        <v>3329452.8863048628</v>
      </c>
      <c r="I18" s="14">
        <v>3329452.8863048628</v>
      </c>
      <c r="J18" s="14">
        <v>3329452.8863048628</v>
      </c>
      <c r="K18" s="14">
        <v>3329452.8863048628</v>
      </c>
      <c r="L18" s="14">
        <v>3329452.8863048628</v>
      </c>
      <c r="M18" s="14">
        <v>3329452.8863048628</v>
      </c>
      <c r="N18" s="14">
        <v>3329452.8863048628</v>
      </c>
      <c r="O18" s="14">
        <v>3329452.8863048628</v>
      </c>
      <c r="P18" s="14">
        <v>3329452.8863048628</v>
      </c>
      <c r="Q18" s="14">
        <v>3329452.8863048628</v>
      </c>
      <c r="R18" s="14">
        <v>3329452.8863048628</v>
      </c>
      <c r="S18" s="14">
        <v>3329452.8863048628</v>
      </c>
      <c r="T18" s="14">
        <v>3329452.8863048628</v>
      </c>
      <c r="U18" s="14">
        <v>3329452.8863048628</v>
      </c>
      <c r="V18" s="14">
        <v>3329452.8863048628</v>
      </c>
      <c r="W18" s="14">
        <v>3329452.8863048628</v>
      </c>
      <c r="X18" s="14">
        <v>3329452.8863048628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286266377.48277098</v>
      </c>
      <c r="E35" s="11">
        <v>308174518.64770949</v>
      </c>
      <c r="F35" s="11">
        <v>327453682.87623668</v>
      </c>
      <c r="G35" s="11">
        <v>347609172.69387889</v>
      </c>
      <c r="H35" s="11">
        <v>370685748.03399301</v>
      </c>
      <c r="I35" s="11">
        <v>396975517.39810592</v>
      </c>
      <c r="J35" s="11">
        <v>431989094.47404033</v>
      </c>
      <c r="K35" s="11">
        <v>481745230.31878912</v>
      </c>
      <c r="L35" s="11">
        <v>526581544.37256891</v>
      </c>
      <c r="M35" s="11">
        <v>567537792.78707933</v>
      </c>
      <c r="N35" s="11">
        <v>592398954.1053611</v>
      </c>
      <c r="O35" s="11">
        <v>611757015.79147637</v>
      </c>
      <c r="P35" s="11">
        <v>648976904.70150506</v>
      </c>
      <c r="Q35" s="11">
        <v>708978442.62641633</v>
      </c>
      <c r="R35" s="11">
        <v>789208732.34821582</v>
      </c>
      <c r="S35" s="11">
        <v>749765625</v>
      </c>
      <c r="T35" s="11">
        <v>918789399.41653979</v>
      </c>
      <c r="U35" s="11">
        <v>974784072.17148662</v>
      </c>
      <c r="V35" s="11">
        <v>1008259148.274987</v>
      </c>
      <c r="W35" s="11">
        <v>918273747.99171329</v>
      </c>
      <c r="X35" s="11">
        <v>1024557114.6203279</v>
      </c>
    </row>
    <row r="36" spans="1:24" ht="15.75">
      <c r="A36" s="25">
        <v>5</v>
      </c>
      <c r="B36" s="9" t="s">
        <v>9</v>
      </c>
      <c r="C36" s="10"/>
      <c r="D36" s="11">
        <v>219474.00000000003</v>
      </c>
      <c r="E36" s="11">
        <v>225709.00000000006</v>
      </c>
      <c r="F36" s="11">
        <v>231755.99999999997</v>
      </c>
      <c r="G36" s="11">
        <v>237606.00000000006</v>
      </c>
      <c r="H36" s="11">
        <v>243256</v>
      </c>
      <c r="I36" s="11">
        <v>248712.00000000003</v>
      </c>
      <c r="J36" s="11">
        <v>253959.99999999988</v>
      </c>
      <c r="K36" s="11">
        <v>259002</v>
      </c>
      <c r="L36" s="11">
        <v>263866.99999999988</v>
      </c>
      <c r="M36" s="11">
        <v>268599.99999999988</v>
      </c>
      <c r="N36" s="11">
        <v>273236</v>
      </c>
      <c r="O36" s="11">
        <v>277791</v>
      </c>
      <c r="P36" s="11">
        <v>282266</v>
      </c>
      <c r="Q36" s="11">
        <v>286664.99999999994</v>
      </c>
      <c r="R36" s="11">
        <v>290988</v>
      </c>
      <c r="S36" s="11">
        <v>295240.00000000006</v>
      </c>
      <c r="T36" s="11">
        <v>299419</v>
      </c>
      <c r="U36" s="11">
        <v>303539</v>
      </c>
      <c r="V36" s="11">
        <v>307631.99999999988</v>
      </c>
      <c r="W36" s="11">
        <v>311739.00000000006</v>
      </c>
      <c r="X36" s="11">
        <v>315885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23723.942249501029</v>
      </c>
      <c r="E39" s="11">
        <f t="shared" si="8"/>
        <v>24076.524175469549</v>
      </c>
      <c r="F39" s="11">
        <f t="shared" si="8"/>
        <v>24512.754681679715</v>
      </c>
      <c r="G39" s="11">
        <f t="shared" si="8"/>
        <v>25016.439898849971</v>
      </c>
      <c r="H39" s="11">
        <f t="shared" si="8"/>
        <v>25586.365484590286</v>
      </c>
      <c r="I39" s="11">
        <f t="shared" si="8"/>
        <v>26151.988540919832</v>
      </c>
      <c r="J39" s="11">
        <f t="shared" si="8"/>
        <v>26981.411792273513</v>
      </c>
      <c r="K39" s="11">
        <f t="shared" si="8"/>
        <v>27941.205852235744</v>
      </c>
      <c r="L39" s="11">
        <f t="shared" si="8"/>
        <v>28900.026909125045</v>
      </c>
      <c r="M39" s="11">
        <f t="shared" si="8"/>
        <v>29924.94311353653</v>
      </c>
      <c r="N39" s="11">
        <f t="shared" si="8"/>
        <v>30782.614670942603</v>
      </c>
      <c r="O39" s="11">
        <f t="shared" si="8"/>
        <v>31807.38282289093</v>
      </c>
      <c r="P39" s="11">
        <f t="shared" si="8"/>
        <v>32734.778161645205</v>
      </c>
      <c r="Q39" s="11">
        <f t="shared" si="8"/>
        <v>33092.821132869845</v>
      </c>
      <c r="R39" s="11">
        <f t="shared" si="8"/>
        <v>34452.612613073426</v>
      </c>
      <c r="S39" s="11">
        <f t="shared" si="8"/>
        <v>36143.623823134214</v>
      </c>
      <c r="T39" s="11">
        <f t="shared" si="8"/>
        <v>38284.364503695448</v>
      </c>
      <c r="U39" s="11">
        <f t="shared" si="8"/>
        <v>40434.081663736397</v>
      </c>
      <c r="V39" s="11">
        <f t="shared" si="8"/>
        <v>41982.226695571619</v>
      </c>
      <c r="W39" s="11">
        <f t="shared" si="8"/>
        <v>43366.261485275107</v>
      </c>
      <c r="X39" s="11">
        <f t="shared" si="8"/>
        <v>44450.925097700179</v>
      </c>
    </row>
    <row r="40" spans="1:24" ht="15.75">
      <c r="B40" s="20" t="s">
        <v>5</v>
      </c>
      <c r="C40" s="7"/>
      <c r="D40" s="11">
        <f t="shared" ref="D40:X40" si="9">+D8/D36</f>
        <v>3521.8974932913734</v>
      </c>
      <c r="E40" s="11">
        <f t="shared" si="9"/>
        <v>3747.5088043586275</v>
      </c>
      <c r="F40" s="11">
        <f t="shared" si="9"/>
        <v>3988.2775165789685</v>
      </c>
      <c r="G40" s="11">
        <f t="shared" si="9"/>
        <v>4238.4866222529672</v>
      </c>
      <c r="H40" s="11">
        <f t="shared" si="9"/>
        <v>4506.9586798774462</v>
      </c>
      <c r="I40" s="11">
        <f t="shared" si="9"/>
        <v>4735.4590346789009</v>
      </c>
      <c r="J40" s="11">
        <f t="shared" si="9"/>
        <v>5016.2236145327661</v>
      </c>
      <c r="K40" s="11">
        <f t="shared" si="9"/>
        <v>5416.5131213957538</v>
      </c>
      <c r="L40" s="11">
        <f t="shared" si="9"/>
        <v>5807.2353732507318</v>
      </c>
      <c r="M40" s="11">
        <f t="shared" si="9"/>
        <v>6267.3476975873118</v>
      </c>
      <c r="N40" s="11">
        <f t="shared" si="9"/>
        <v>6577.6515121802695</v>
      </c>
      <c r="O40" s="11">
        <f t="shared" si="9"/>
        <v>6918.952312077985</v>
      </c>
      <c r="P40" s="11">
        <f t="shared" si="9"/>
        <v>7202.9159774214859</v>
      </c>
      <c r="Q40" s="11">
        <f t="shared" si="9"/>
        <v>7760.8379029376183</v>
      </c>
      <c r="R40" s="11">
        <f t="shared" si="9"/>
        <v>8495.156366176132</v>
      </c>
      <c r="S40" s="11">
        <f t="shared" si="9"/>
        <v>9588.2786656741137</v>
      </c>
      <c r="T40" s="11">
        <f t="shared" si="9"/>
        <v>10782.348764300428</v>
      </c>
      <c r="U40" s="11">
        <f t="shared" si="9"/>
        <v>12098.518069620668</v>
      </c>
      <c r="V40" s="11">
        <f t="shared" si="9"/>
        <v>13535.365199390289</v>
      </c>
      <c r="W40" s="11">
        <f t="shared" si="9"/>
        <v>14094.738972105961</v>
      </c>
      <c r="X40" s="11">
        <f t="shared" si="9"/>
        <v>14369.839757810556</v>
      </c>
    </row>
    <row r="41" spans="1:24" ht="15.75">
      <c r="B41" s="20" t="s">
        <v>38</v>
      </c>
      <c r="C41" s="7"/>
      <c r="D41" s="37">
        <f>+D9/D36</f>
        <v>20186.87460901088</v>
      </c>
      <c r="E41" s="37">
        <f t="shared" ref="E41:X41" si="10">+E9/E36</f>
        <v>20314.264285038567</v>
      </c>
      <c r="F41" s="37">
        <f t="shared" si="10"/>
        <v>20510.110965794989</v>
      </c>
      <c r="G41" s="37">
        <f t="shared" si="10"/>
        <v>20763.940781599802</v>
      </c>
      <c r="H41" s="37">
        <f t="shared" si="10"/>
        <v>21065.719771766868</v>
      </c>
      <c r="I41" s="37">
        <f t="shared" si="10"/>
        <v>21403.142726003931</v>
      </c>
      <c r="J41" s="37">
        <f t="shared" si="10"/>
        <v>21952.078030921151</v>
      </c>
      <c r="K41" s="37">
        <f t="shared" si="10"/>
        <v>22511.837799656816</v>
      </c>
      <c r="L41" s="37">
        <f t="shared" si="10"/>
        <v>23080.173615155523</v>
      </c>
      <c r="M41" s="37">
        <f t="shared" si="10"/>
        <v>23645.199835583233</v>
      </c>
      <c r="N41" s="37">
        <f t="shared" si="10"/>
        <v>24192.777894425624</v>
      </c>
      <c r="O41" s="37">
        <f t="shared" si="10"/>
        <v>24876.445050930142</v>
      </c>
      <c r="P41" s="37">
        <f t="shared" si="10"/>
        <v>25520.066739904156</v>
      </c>
      <c r="Q41" s="37">
        <f t="shared" si="10"/>
        <v>25320.368791872806</v>
      </c>
      <c r="R41" s="37">
        <f t="shared" si="10"/>
        <v>25946.014356213476</v>
      </c>
      <c r="S41" s="37">
        <f t="shared" si="10"/>
        <v>26544.068051084589</v>
      </c>
      <c r="T41" s="37">
        <f t="shared" si="10"/>
        <v>27490.896027932802</v>
      </c>
      <c r="U41" s="37">
        <f t="shared" si="10"/>
        <v>28324.594812883977</v>
      </c>
      <c r="V41" s="37">
        <f t="shared" si="10"/>
        <v>28436.038653023585</v>
      </c>
      <c r="W41" s="37">
        <f t="shared" si="10"/>
        <v>29260.842255369174</v>
      </c>
      <c r="X41" s="37">
        <f t="shared" si="10"/>
        <v>30070.545260790248</v>
      </c>
    </row>
    <row r="42" spans="1:24" ht="15.75">
      <c r="B42" s="20" t="s">
        <v>10</v>
      </c>
      <c r="C42" s="9"/>
      <c r="D42" s="11">
        <f t="shared" ref="D42:X42" si="11">+D10/D36</f>
        <v>15.170147198779183</v>
      </c>
      <c r="E42" s="11">
        <f t="shared" si="11"/>
        <v>14.751086072353614</v>
      </c>
      <c r="F42" s="11">
        <f t="shared" si="11"/>
        <v>14.366199305756327</v>
      </c>
      <c r="G42" s="11">
        <f t="shared" si="11"/>
        <v>14.012494997200669</v>
      </c>
      <c r="H42" s="11">
        <f t="shared" si="11"/>
        <v>13.687032945969936</v>
      </c>
      <c r="I42" s="11">
        <f t="shared" si="11"/>
        <v>13.386780237000476</v>
      </c>
      <c r="J42" s="11">
        <f t="shared" si="11"/>
        <v>13.110146819597039</v>
      </c>
      <c r="K42" s="11">
        <f t="shared" si="11"/>
        <v>12.854931183175662</v>
      </c>
      <c r="L42" s="11">
        <f t="shared" si="11"/>
        <v>12.617920718789634</v>
      </c>
      <c r="M42" s="11">
        <f t="shared" si="11"/>
        <v>12.395580365989815</v>
      </c>
      <c r="N42" s="11">
        <f t="shared" si="11"/>
        <v>12.185264336708423</v>
      </c>
      <c r="O42" s="11">
        <f t="shared" si="11"/>
        <v>11.985459882807085</v>
      </c>
      <c r="P42" s="11">
        <f t="shared" si="11"/>
        <v>11.795444319559786</v>
      </c>
      <c r="Q42" s="11">
        <f t="shared" si="11"/>
        <v>11.614438059424288</v>
      </c>
      <c r="R42" s="11">
        <f t="shared" si="11"/>
        <v>11.441890683824978</v>
      </c>
      <c r="S42" s="11">
        <f t="shared" si="11"/>
        <v>11.277106375507595</v>
      </c>
      <c r="T42" s="11">
        <f t="shared" si="11"/>
        <v>11.119711462214699</v>
      </c>
      <c r="U42" s="11">
        <f t="shared" si="11"/>
        <v>10.968781231752304</v>
      </c>
      <c r="V42" s="11">
        <f t="shared" si="11"/>
        <v>10.822843157749727</v>
      </c>
      <c r="W42" s="11">
        <f t="shared" si="11"/>
        <v>10.680257799970047</v>
      </c>
      <c r="X42" s="11">
        <f t="shared" si="11"/>
        <v>10.540079099371173</v>
      </c>
    </row>
    <row r="43" spans="1:24" ht="15.75">
      <c r="B43" s="26" t="s">
        <v>32</v>
      </c>
      <c r="C43" s="9"/>
      <c r="D43" s="11">
        <f t="shared" ref="D43:X43" si="12">+D11/D36</f>
        <v>15.170147198779183</v>
      </c>
      <c r="E43" s="11">
        <f t="shared" si="12"/>
        <v>14.751086072353614</v>
      </c>
      <c r="F43" s="11">
        <f t="shared" si="12"/>
        <v>14.366199305756327</v>
      </c>
      <c r="G43" s="11">
        <f t="shared" si="12"/>
        <v>14.012494997200669</v>
      </c>
      <c r="H43" s="11">
        <f t="shared" si="12"/>
        <v>13.687032945969936</v>
      </c>
      <c r="I43" s="11">
        <f t="shared" si="12"/>
        <v>13.386780237000476</v>
      </c>
      <c r="J43" s="11">
        <f t="shared" si="12"/>
        <v>13.110146819597039</v>
      </c>
      <c r="K43" s="11">
        <f t="shared" si="12"/>
        <v>12.854931183175662</v>
      </c>
      <c r="L43" s="11">
        <f t="shared" si="12"/>
        <v>12.617920718789634</v>
      </c>
      <c r="M43" s="11">
        <f t="shared" si="12"/>
        <v>12.395580365989815</v>
      </c>
      <c r="N43" s="11">
        <f t="shared" si="12"/>
        <v>12.185264336708423</v>
      </c>
      <c r="O43" s="11">
        <f t="shared" si="12"/>
        <v>11.985459882807085</v>
      </c>
      <c r="P43" s="11">
        <f t="shared" si="12"/>
        <v>11.795444319559786</v>
      </c>
      <c r="Q43" s="11">
        <f t="shared" si="12"/>
        <v>11.614438059424288</v>
      </c>
      <c r="R43" s="11">
        <f t="shared" si="12"/>
        <v>11.441890683824978</v>
      </c>
      <c r="S43" s="11">
        <f t="shared" si="12"/>
        <v>11.277106375507595</v>
      </c>
      <c r="T43" s="11">
        <f t="shared" si="12"/>
        <v>11.119711462214699</v>
      </c>
      <c r="U43" s="11">
        <f t="shared" si="12"/>
        <v>10.968781231752304</v>
      </c>
      <c r="V43" s="11">
        <f t="shared" si="12"/>
        <v>10.822843157749727</v>
      </c>
      <c r="W43" s="11">
        <f t="shared" si="12"/>
        <v>10.680257799970047</v>
      </c>
      <c r="X43" s="11">
        <f t="shared" si="12"/>
        <v>10.540079099371173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15.170147198779183</v>
      </c>
      <c r="E46" s="11">
        <f t="shared" si="15"/>
        <v>14.751086072353614</v>
      </c>
      <c r="F46" s="11">
        <f t="shared" si="15"/>
        <v>14.366199305756327</v>
      </c>
      <c r="G46" s="11">
        <f t="shared" si="15"/>
        <v>14.012494997200669</v>
      </c>
      <c r="H46" s="11">
        <f t="shared" si="15"/>
        <v>13.687032945969936</v>
      </c>
      <c r="I46" s="11">
        <f t="shared" si="15"/>
        <v>13.386780237000476</v>
      </c>
      <c r="J46" s="11">
        <f t="shared" si="15"/>
        <v>13.110146819597039</v>
      </c>
      <c r="K46" s="11">
        <f t="shared" si="15"/>
        <v>12.854931183175662</v>
      </c>
      <c r="L46" s="11">
        <f t="shared" si="15"/>
        <v>12.617920718789634</v>
      </c>
      <c r="M46" s="11">
        <f t="shared" si="15"/>
        <v>12.395580365989815</v>
      </c>
      <c r="N46" s="11">
        <f t="shared" si="15"/>
        <v>12.185264336708423</v>
      </c>
      <c r="O46" s="11">
        <f t="shared" si="15"/>
        <v>11.985459882807085</v>
      </c>
      <c r="P46" s="11">
        <f t="shared" si="15"/>
        <v>11.795444319559786</v>
      </c>
      <c r="Q46" s="11">
        <f t="shared" si="15"/>
        <v>11.614438059424288</v>
      </c>
      <c r="R46" s="11">
        <f t="shared" si="15"/>
        <v>11.441890683824978</v>
      </c>
      <c r="S46" s="11">
        <f t="shared" si="15"/>
        <v>11.277106375507595</v>
      </c>
      <c r="T46" s="11">
        <f t="shared" si="15"/>
        <v>11.119711462214699</v>
      </c>
      <c r="U46" s="11">
        <f t="shared" si="15"/>
        <v>10.968781231752304</v>
      </c>
      <c r="V46" s="11">
        <f t="shared" si="15"/>
        <v>10.822843157749727</v>
      </c>
      <c r="W46" s="11">
        <f t="shared" si="15"/>
        <v>10.680257799970047</v>
      </c>
      <c r="X46" s="11">
        <f t="shared" si="15"/>
        <v>10.540079099371173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1304.3293396154941</v>
      </c>
      <c r="E50" s="11">
        <f t="shared" ref="E50:X50" si="18">+E35/E36</f>
        <v>1365.3621195774622</v>
      </c>
      <c r="F50" s="11">
        <f t="shared" si="18"/>
        <v>1412.9242948455994</v>
      </c>
      <c r="G50" s="11">
        <f t="shared" si="18"/>
        <v>1462.964625025794</v>
      </c>
      <c r="H50" s="11">
        <f t="shared" si="18"/>
        <v>1523.8503799864875</v>
      </c>
      <c r="I50" s="11">
        <f t="shared" si="18"/>
        <v>1596.1253071749891</v>
      </c>
      <c r="J50" s="11">
        <f t="shared" si="18"/>
        <v>1701.0123423926623</v>
      </c>
      <c r="K50" s="11">
        <f t="shared" si="18"/>
        <v>1860.0058313016468</v>
      </c>
      <c r="L50" s="11">
        <f t="shared" si="18"/>
        <v>1995.6324374498104</v>
      </c>
      <c r="M50" s="11">
        <f t="shared" si="18"/>
        <v>2112.9478510315694</v>
      </c>
      <c r="N50" s="11">
        <f t="shared" si="18"/>
        <v>2168.0852966130419</v>
      </c>
      <c r="O50" s="11">
        <f t="shared" si="18"/>
        <v>2202.2204311567921</v>
      </c>
      <c r="P50" s="11">
        <f t="shared" si="18"/>
        <v>2299.167822909968</v>
      </c>
      <c r="Q50" s="11">
        <f t="shared" si="18"/>
        <v>2473.1949928537369</v>
      </c>
      <c r="R50" s="11">
        <f t="shared" si="18"/>
        <v>2712.1693415131062</v>
      </c>
      <c r="S50" s="11">
        <f t="shared" si="18"/>
        <v>2539.5123458880907</v>
      </c>
      <c r="T50" s="11">
        <f t="shared" si="18"/>
        <v>3068.5741366330785</v>
      </c>
      <c r="U50" s="11">
        <f t="shared" si="18"/>
        <v>3211.3964669168922</v>
      </c>
      <c r="V50" s="11">
        <f t="shared" si="18"/>
        <v>3277.4846188790093</v>
      </c>
      <c r="W50" s="11">
        <f t="shared" si="18"/>
        <v>2945.6492385993192</v>
      </c>
      <c r="X50" s="11">
        <f t="shared" si="18"/>
        <v>3243.4497194242458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1.4861860742218624</v>
      </c>
      <c r="F53" s="32">
        <f>IFERROR(((F39/$D39)-1)*100,0)</f>
        <v>3.3249635489872142</v>
      </c>
      <c r="G53" s="32">
        <f>IFERROR(((G39/$D39)-1)*100,0)</f>
        <v>5.4480728192470851</v>
      </c>
      <c r="H53" s="32">
        <f t="shared" ref="H53:X53" si="19">IFERROR(((H39/$D39)-1)*100,0)</f>
        <v>7.8503952484053396</v>
      </c>
      <c r="I53" s="32">
        <f t="shared" si="19"/>
        <v>10.234581866215219</v>
      </c>
      <c r="J53" s="32">
        <f t="shared" si="19"/>
        <v>13.730726152146989</v>
      </c>
      <c r="K53" s="32">
        <f t="shared" si="19"/>
        <v>17.776403088417613</v>
      </c>
      <c r="L53" s="32">
        <f t="shared" si="19"/>
        <v>21.817978669767157</v>
      </c>
      <c r="M53" s="32">
        <f t="shared" si="19"/>
        <v>26.138155281363161</v>
      </c>
      <c r="N53" s="32">
        <f t="shared" si="19"/>
        <v>29.753370444113415</v>
      </c>
      <c r="O53" s="32">
        <f t="shared" si="19"/>
        <v>34.07292299221438</v>
      </c>
      <c r="P53" s="32">
        <f t="shared" si="19"/>
        <v>37.982034424880176</v>
      </c>
      <c r="Q53" s="32">
        <f t="shared" si="19"/>
        <v>39.491239629728334</v>
      </c>
      <c r="R53" s="32">
        <f t="shared" si="19"/>
        <v>45.2229661105251</v>
      </c>
      <c r="S53" s="32">
        <f t="shared" si="19"/>
        <v>52.350833782249651</v>
      </c>
      <c r="T53" s="32">
        <f t="shared" si="19"/>
        <v>61.374379102194368</v>
      </c>
      <c r="U53" s="32">
        <f t="shared" si="19"/>
        <v>70.435761639011844</v>
      </c>
      <c r="V53" s="32">
        <f t="shared" si="19"/>
        <v>76.961426790079983</v>
      </c>
      <c r="W53" s="32">
        <f t="shared" si="19"/>
        <v>82.795342482285818</v>
      </c>
      <c r="X53" s="32">
        <f t="shared" si="19"/>
        <v>87.367363443295716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6.4059590461393645</v>
      </c>
      <c r="F54" s="32">
        <f t="shared" ref="F54:I54" si="21">IFERROR(((F40/$D40)-1)*100,0)</f>
        <v>13.242294080846229</v>
      </c>
      <c r="G54" s="32">
        <f t="shared" si="21"/>
        <v>20.346677617011188</v>
      </c>
      <c r="H54" s="32">
        <f t="shared" si="21"/>
        <v>27.96961548320045</v>
      </c>
      <c r="I54" s="32">
        <f t="shared" si="21"/>
        <v>34.457605415806668</v>
      </c>
      <c r="J54" s="32">
        <f t="shared" ref="J54:X54" si="22">IFERROR(((J40/$D40)-1)*100,0)</f>
        <v>42.429574514529023</v>
      </c>
      <c r="K54" s="32">
        <f t="shared" si="22"/>
        <v>53.795308685539744</v>
      </c>
      <c r="L54" s="32">
        <f t="shared" si="22"/>
        <v>64.889392275401136</v>
      </c>
      <c r="M54" s="32">
        <f t="shared" si="22"/>
        <v>77.953722660172886</v>
      </c>
      <c r="N54" s="32">
        <f t="shared" si="22"/>
        <v>86.764422437325251</v>
      </c>
      <c r="O54" s="32">
        <f t="shared" si="22"/>
        <v>96.455243948963115</v>
      </c>
      <c r="P54" s="32">
        <f t="shared" si="22"/>
        <v>104.51804719307809</v>
      </c>
      <c r="Q54" s="32">
        <f t="shared" si="22"/>
        <v>120.35956235866369</v>
      </c>
      <c r="R54" s="32">
        <f t="shared" si="22"/>
        <v>141.20964288023674</v>
      </c>
      <c r="S54" s="32">
        <f t="shared" si="22"/>
        <v>172.24752236367422</v>
      </c>
      <c r="T54" s="32">
        <f t="shared" si="22"/>
        <v>206.15169194557771</v>
      </c>
      <c r="U54" s="32">
        <f t="shared" si="22"/>
        <v>243.52272014351141</v>
      </c>
      <c r="V54" s="32">
        <f t="shared" si="22"/>
        <v>284.32024853570834</v>
      </c>
      <c r="W54" s="32">
        <f t="shared" si="22"/>
        <v>300.2029871384413</v>
      </c>
      <c r="X54" s="39">
        <f t="shared" si="22"/>
        <v>308.01413968415324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0.6310520003469211</v>
      </c>
      <c r="F55" s="32">
        <f t="shared" ref="F55:I55" si="23">IFERROR(((F41/$D41)-1)*100,0)</f>
        <v>1.6012204119989271</v>
      </c>
      <c r="G55" s="32">
        <f t="shared" si="23"/>
        <v>2.8586206818332016</v>
      </c>
      <c r="H55" s="32">
        <f t="shared" si="23"/>
        <v>4.3535474399969631</v>
      </c>
      <c r="I55" s="32">
        <f t="shared" si="23"/>
        <v>6.0250441960447931</v>
      </c>
      <c r="J55" s="32">
        <f t="shared" ref="J55:X55" si="24">IFERROR(((J41/$D41)-1)*100,0)</f>
        <v>8.7443126095524182</v>
      </c>
      <c r="K55" s="32">
        <f t="shared" si="24"/>
        <v>11.517202319214558</v>
      </c>
      <c r="L55" s="32">
        <f t="shared" si="24"/>
        <v>14.332575310361072</v>
      </c>
      <c r="M55" s="32">
        <f t="shared" si="24"/>
        <v>17.131553514622077</v>
      </c>
      <c r="N55" s="32">
        <f t="shared" si="24"/>
        <v>19.844098519473729</v>
      </c>
      <c r="O55" s="32">
        <f t="shared" si="24"/>
        <v>23.230789969963773</v>
      </c>
      <c r="P55" s="32">
        <f t="shared" si="24"/>
        <v>26.419107633990468</v>
      </c>
      <c r="Q55" s="32">
        <f t="shared" si="24"/>
        <v>25.429861146363251</v>
      </c>
      <c r="R55" s="32">
        <f t="shared" si="24"/>
        <v>28.529130233126175</v>
      </c>
      <c r="S55" s="32">
        <f t="shared" si="24"/>
        <v>31.491717094413563</v>
      </c>
      <c r="T55" s="32">
        <f t="shared" si="24"/>
        <v>36.182031940999934</v>
      </c>
      <c r="U55" s="32">
        <f t="shared" si="24"/>
        <v>40.311937144745698</v>
      </c>
      <c r="V55" s="32">
        <f t="shared" si="24"/>
        <v>40.863998037271699</v>
      </c>
      <c r="W55" s="32">
        <f t="shared" si="24"/>
        <v>44.949839051895225</v>
      </c>
      <c r="X55" s="32">
        <f t="shared" si="24"/>
        <v>48.960876030644009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-2.7624064614171551</v>
      </c>
      <c r="F56" s="32">
        <f t="shared" ref="F56:I56" si="25">IFERROR(((F42/$D42)-1)*100,0)</f>
        <v>-5.299539170506895</v>
      </c>
      <c r="G56" s="32">
        <f t="shared" si="25"/>
        <v>-7.6311204262518695</v>
      </c>
      <c r="H56" s="32">
        <f t="shared" si="25"/>
        <v>-9.776531719669812</v>
      </c>
      <c r="I56" s="32">
        <f t="shared" si="25"/>
        <v>-11.755765704911703</v>
      </c>
      <c r="J56" s="32">
        <f t="shared" ref="J56:X56" si="26">IFERROR(((J42/$D42)-1)*100,0)</f>
        <v>-13.579303827374344</v>
      </c>
      <c r="K56" s="32">
        <f t="shared" si="26"/>
        <v>-15.261658211133501</v>
      </c>
      <c r="L56" s="32">
        <f t="shared" si="26"/>
        <v>-16.82400603334251</v>
      </c>
      <c r="M56" s="32">
        <f t="shared" si="26"/>
        <v>-18.289650037230032</v>
      </c>
      <c r="N56" s="32">
        <f t="shared" si="26"/>
        <v>-19.676030976884451</v>
      </c>
      <c r="O56" s="32">
        <f t="shared" si="26"/>
        <v>-20.993120727453363</v>
      </c>
      <c r="P56" s="32">
        <f t="shared" si="26"/>
        <v>-22.245683149936578</v>
      </c>
      <c r="Q56" s="32">
        <f t="shared" si="26"/>
        <v>-23.438857202658138</v>
      </c>
      <c r="R56" s="32">
        <f t="shared" si="26"/>
        <v>-24.576271186440678</v>
      </c>
      <c r="S56" s="32">
        <f t="shared" si="26"/>
        <v>-25.662511854762236</v>
      </c>
      <c r="T56" s="32">
        <f t="shared" si="26"/>
        <v>-26.700042415477967</v>
      </c>
      <c r="U56" s="32">
        <f t="shared" si="26"/>
        <v>-27.694958473211017</v>
      </c>
      <c r="V56" s="32">
        <f t="shared" si="26"/>
        <v>-28.656966765486004</v>
      </c>
      <c r="W56" s="32">
        <f t="shared" si="26"/>
        <v>-29.596874308315613</v>
      </c>
      <c r="X56" s="32">
        <f t="shared" si="26"/>
        <v>-30.520917422479688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-2.7624064614171551</v>
      </c>
      <c r="F57" s="32">
        <f t="shared" ref="F57:I57" si="27">IFERROR(((F43/$D43)-1)*100,0)</f>
        <v>-5.299539170506895</v>
      </c>
      <c r="G57" s="32">
        <f t="shared" si="27"/>
        <v>-7.6311204262518695</v>
      </c>
      <c r="H57" s="32">
        <f t="shared" si="27"/>
        <v>-9.776531719669812</v>
      </c>
      <c r="I57" s="32">
        <f t="shared" si="27"/>
        <v>-11.755765704911703</v>
      </c>
      <c r="J57" s="32">
        <f t="shared" ref="J57:X57" si="28">IFERROR(((J43/$D43)-1)*100,0)</f>
        <v>-13.579303827374344</v>
      </c>
      <c r="K57" s="32">
        <f t="shared" si="28"/>
        <v>-15.261658211133501</v>
      </c>
      <c r="L57" s="32">
        <f t="shared" si="28"/>
        <v>-16.82400603334251</v>
      </c>
      <c r="M57" s="32">
        <f t="shared" si="28"/>
        <v>-18.289650037230032</v>
      </c>
      <c r="N57" s="32">
        <f t="shared" si="28"/>
        <v>-19.676030976884451</v>
      </c>
      <c r="O57" s="32">
        <f t="shared" si="28"/>
        <v>-20.993120727453363</v>
      </c>
      <c r="P57" s="32">
        <f t="shared" si="28"/>
        <v>-22.245683149936578</v>
      </c>
      <c r="Q57" s="32">
        <f t="shared" si="28"/>
        <v>-23.438857202658138</v>
      </c>
      <c r="R57" s="32">
        <f t="shared" si="28"/>
        <v>-24.576271186440678</v>
      </c>
      <c r="S57" s="32">
        <f t="shared" si="28"/>
        <v>-25.662511854762236</v>
      </c>
      <c r="T57" s="32">
        <f t="shared" si="28"/>
        <v>-26.700042415477967</v>
      </c>
      <c r="U57" s="32">
        <f t="shared" si="28"/>
        <v>-27.694958473211017</v>
      </c>
      <c r="V57" s="32">
        <f t="shared" si="28"/>
        <v>-28.656966765486004</v>
      </c>
      <c r="W57" s="32">
        <f t="shared" si="28"/>
        <v>-29.596874308315613</v>
      </c>
      <c r="X57" s="32">
        <f t="shared" si="28"/>
        <v>-30.520917422479688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-2.7624064614171551</v>
      </c>
      <c r="F60" s="32">
        <f t="shared" ref="F60:I60" si="33">IFERROR(((F46/$D46)-1)*100,0)</f>
        <v>-5.299539170506895</v>
      </c>
      <c r="G60" s="32">
        <f t="shared" si="33"/>
        <v>-7.6311204262518695</v>
      </c>
      <c r="H60" s="32">
        <f t="shared" si="33"/>
        <v>-9.776531719669812</v>
      </c>
      <c r="I60" s="32">
        <f t="shared" si="33"/>
        <v>-11.755765704911703</v>
      </c>
      <c r="J60" s="32">
        <f t="shared" ref="J60:X60" si="34">IFERROR(((J46/$D46)-1)*100,0)</f>
        <v>-13.579303827374344</v>
      </c>
      <c r="K60" s="32">
        <f t="shared" si="34"/>
        <v>-15.261658211133501</v>
      </c>
      <c r="L60" s="32">
        <f t="shared" si="34"/>
        <v>-16.82400603334251</v>
      </c>
      <c r="M60" s="32">
        <f t="shared" si="34"/>
        <v>-18.289650037230032</v>
      </c>
      <c r="N60" s="32">
        <f t="shared" si="34"/>
        <v>-19.676030976884451</v>
      </c>
      <c r="O60" s="32">
        <f t="shared" si="34"/>
        <v>-20.993120727453363</v>
      </c>
      <c r="P60" s="32">
        <f t="shared" si="34"/>
        <v>-22.245683149936578</v>
      </c>
      <c r="Q60" s="32">
        <f t="shared" si="34"/>
        <v>-23.438857202658138</v>
      </c>
      <c r="R60" s="32">
        <f t="shared" si="34"/>
        <v>-24.576271186440678</v>
      </c>
      <c r="S60" s="32">
        <f t="shared" si="34"/>
        <v>-25.662511854762236</v>
      </c>
      <c r="T60" s="32">
        <f t="shared" si="34"/>
        <v>-26.700042415477967</v>
      </c>
      <c r="U60" s="32">
        <f t="shared" si="34"/>
        <v>-27.694958473211017</v>
      </c>
      <c r="V60" s="32">
        <f t="shared" si="34"/>
        <v>-28.656966765486004</v>
      </c>
      <c r="W60" s="32">
        <f t="shared" si="34"/>
        <v>-29.596874308315613</v>
      </c>
      <c r="X60" s="32">
        <f t="shared" si="34"/>
        <v>-30.520917422479688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4.6792461158590593</v>
      </c>
      <c r="F64" s="32">
        <f t="shared" ref="F64:I64" si="41">IFERROR(((F50/$D50)-1)*100,0)</f>
        <v>8.3257312345759402</v>
      </c>
      <c r="G64" s="32">
        <f t="shared" si="41"/>
        <v>12.162210922669603</v>
      </c>
      <c r="H64" s="32">
        <f t="shared" si="41"/>
        <v>16.830184962005568</v>
      </c>
      <c r="I64" s="32">
        <f t="shared" si="41"/>
        <v>22.371341247718469</v>
      </c>
      <c r="J64" s="32">
        <f t="shared" ref="J64:X64" si="42">IFERROR(((J50/$D50)-1)*100,0)</f>
        <v>30.412794585614943</v>
      </c>
      <c r="K64" s="32">
        <f t="shared" si="42"/>
        <v>42.60246816574422</v>
      </c>
      <c r="L64" s="32">
        <f t="shared" si="42"/>
        <v>53.000655343542832</v>
      </c>
      <c r="M64" s="32">
        <f t="shared" si="42"/>
        <v>61.994964527475062</v>
      </c>
      <c r="N64" s="32">
        <f t="shared" si="42"/>
        <v>66.22222860157207</v>
      </c>
      <c r="O64" s="32">
        <f t="shared" si="42"/>
        <v>68.839292674807822</v>
      </c>
      <c r="P64" s="32">
        <f t="shared" si="42"/>
        <v>76.272031386470559</v>
      </c>
      <c r="Q64" s="32">
        <f t="shared" si="42"/>
        <v>89.614303515001453</v>
      </c>
      <c r="R64" s="32">
        <f t="shared" si="42"/>
        <v>107.93592991725789</v>
      </c>
      <c r="S64" s="32">
        <f t="shared" si="42"/>
        <v>94.698705975341994</v>
      </c>
      <c r="T64" s="32">
        <f t="shared" si="42"/>
        <v>135.26068481582035</v>
      </c>
      <c r="U64" s="32">
        <f t="shared" si="42"/>
        <v>146.21055199629157</v>
      </c>
      <c r="V64" s="32">
        <f t="shared" si="42"/>
        <v>151.27738212537531</v>
      </c>
      <c r="W64" s="32">
        <f t="shared" si="42"/>
        <v>125.83630906191785</v>
      </c>
      <c r="X64" s="32">
        <f t="shared" si="42"/>
        <v>148.66800285121155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22.537016562409111</v>
      </c>
      <c r="D67" s="30">
        <f>(D8/D7)*100</f>
        <v>14.845329904499524</v>
      </c>
      <c r="E67" s="30">
        <f t="shared" ref="E67:X67" si="43">(E8/E7)*100</f>
        <v>15.564990930778913</v>
      </c>
      <c r="F67" s="30">
        <f t="shared" si="43"/>
        <v>16.270213480167197</v>
      </c>
      <c r="G67" s="30">
        <f t="shared" si="43"/>
        <v>16.942804969014855</v>
      </c>
      <c r="H67" s="30">
        <f t="shared" si="43"/>
        <v>17.614688895895821</v>
      </c>
      <c r="I67" s="30">
        <f t="shared" si="43"/>
        <v>18.107453004077918</v>
      </c>
      <c r="J67" s="30">
        <f t="shared" si="43"/>
        <v>18.591405272459568</v>
      </c>
      <c r="K67" s="30">
        <f t="shared" si="43"/>
        <v>19.385394997053591</v>
      </c>
      <c r="L67" s="30">
        <f t="shared" si="43"/>
        <v>20.094221335887838</v>
      </c>
      <c r="M67" s="30">
        <f t="shared" si="43"/>
        <v>20.943557599453815</v>
      </c>
      <c r="N67" s="30">
        <f t="shared" si="43"/>
        <v>21.368072798537401</v>
      </c>
      <c r="O67" s="30">
        <f t="shared" si="43"/>
        <v>21.752661483039713</v>
      </c>
      <c r="P67" s="30">
        <f t="shared" si="43"/>
        <v>22.003863725158897</v>
      </c>
      <c r="Q67" s="30">
        <f t="shared" si="43"/>
        <v>23.451726499162298</v>
      </c>
      <c r="R67" s="30">
        <f t="shared" si="43"/>
        <v>24.657509900867577</v>
      </c>
      <c r="S67" s="30">
        <f t="shared" si="43"/>
        <v>26.528271521952391</v>
      </c>
      <c r="T67" s="30">
        <f t="shared" si="43"/>
        <v>28.163844180460796</v>
      </c>
      <c r="U67" s="30">
        <f t="shared" si="43"/>
        <v>29.92158489028159</v>
      </c>
      <c r="V67" s="30">
        <f t="shared" si="43"/>
        <v>32.240703423237029</v>
      </c>
      <c r="W67" s="30">
        <f t="shared" si="43"/>
        <v>32.501623357346105</v>
      </c>
      <c r="X67" s="30">
        <f t="shared" si="43"/>
        <v>32.327425641258543</v>
      </c>
    </row>
    <row r="68" spans="1:24" ht="15.75">
      <c r="B68" s="20" t="s">
        <v>38</v>
      </c>
      <c r="C68" s="31">
        <f t="shared" ref="C68:C69" si="44">AVERAGE(D68:X68)</f>
        <v>77.421683774978902</v>
      </c>
      <c r="D68" s="30">
        <f>(D9/D7)*100</f>
        <v>85.090725633660043</v>
      </c>
      <c r="E68" s="30">
        <f t="shared" ref="E68:X68" si="45">(E9/E7)*100</f>
        <v>84.373741562479481</v>
      </c>
      <c r="F68" s="30">
        <f t="shared" si="45"/>
        <v>83.671179482425885</v>
      </c>
      <c r="G68" s="30">
        <f t="shared" si="45"/>
        <v>83.001181885014503</v>
      </c>
      <c r="H68" s="30">
        <f t="shared" si="45"/>
        <v>82.331817641133782</v>
      </c>
      <c r="I68" s="30">
        <f t="shared" si="45"/>
        <v>81.841358612231659</v>
      </c>
      <c r="J68" s="30">
        <f t="shared" si="45"/>
        <v>81.360005176628377</v>
      </c>
      <c r="K68" s="30">
        <f t="shared" si="45"/>
        <v>80.568597929196059</v>
      </c>
      <c r="L68" s="30">
        <f t="shared" si="45"/>
        <v>79.862118079440506</v>
      </c>
      <c r="M68" s="30">
        <f t="shared" si="45"/>
        <v>79.015020165192354</v>
      </c>
      <c r="N68" s="30">
        <f t="shared" si="45"/>
        <v>78.592342310877555</v>
      </c>
      <c r="O68" s="30">
        <f t="shared" si="45"/>
        <v>78.209657139811014</v>
      </c>
      <c r="P68" s="30">
        <f t="shared" si="45"/>
        <v>77.960102903051265</v>
      </c>
      <c r="Q68" s="30">
        <f t="shared" si="45"/>
        <v>76.513176952215304</v>
      </c>
      <c r="R68" s="30">
        <f t="shared" si="45"/>
        <v>75.309279582379091</v>
      </c>
      <c r="S68" s="30">
        <f t="shared" si="45"/>
        <v>73.440527659804545</v>
      </c>
      <c r="T68" s="30">
        <f t="shared" si="45"/>
        <v>71.807110773065617</v>
      </c>
      <c r="U68" s="30">
        <f t="shared" si="45"/>
        <v>70.051287546087877</v>
      </c>
      <c r="V68" s="30">
        <f t="shared" si="45"/>
        <v>67.73351699333061</v>
      </c>
      <c r="W68" s="30">
        <f t="shared" si="45"/>
        <v>67.473748608246098</v>
      </c>
      <c r="X68" s="30">
        <f t="shared" si="45"/>
        <v>67.648862638285223</v>
      </c>
    </row>
    <row r="69" spans="1:24" ht="15.75">
      <c r="B69" s="20" t="s">
        <v>10</v>
      </c>
      <c r="C69" s="31">
        <f t="shared" si="44"/>
        <v>4.1299662611988287E-2</v>
      </c>
      <c r="D69" s="30">
        <f t="shared" ref="D69:X69" si="46">(D10/D7)*100</f>
        <v>6.3944461840435673E-2</v>
      </c>
      <c r="E69" s="30">
        <f t="shared" si="46"/>
        <v>6.1267506741620167E-2</v>
      </c>
      <c r="F69" s="30">
        <f t="shared" si="46"/>
        <v>5.8607037406910874E-2</v>
      </c>
      <c r="G69" s="30">
        <f t="shared" si="46"/>
        <v>5.6013145970641637E-2</v>
      </c>
      <c r="H69" s="30">
        <f t="shared" si="46"/>
        <v>5.3493462970397761E-2</v>
      </c>
      <c r="I69" s="30">
        <f t="shared" si="46"/>
        <v>5.1188383690419087E-2</v>
      </c>
      <c r="J69" s="30">
        <f t="shared" si="46"/>
        <v>4.8589550912051631E-2</v>
      </c>
      <c r="K69" s="30">
        <f t="shared" si="46"/>
        <v>4.6007073750351617E-2</v>
      </c>
      <c r="L69" s="30">
        <f t="shared" si="46"/>
        <v>4.3660584671655053E-2</v>
      </c>
      <c r="M69" s="30">
        <f t="shared" si="46"/>
        <v>4.1422235353833242E-2</v>
      </c>
      <c r="N69" s="30">
        <f t="shared" si="46"/>
        <v>3.9584890585044295E-2</v>
      </c>
      <c r="O69" s="30">
        <f t="shared" si="46"/>
        <v>3.7681377149274498E-2</v>
      </c>
      <c r="P69" s="30">
        <f t="shared" si="46"/>
        <v>3.6033371789824173E-2</v>
      </c>
      <c r="Q69" s="30">
        <f t="shared" si="46"/>
        <v>3.5096548622408338E-2</v>
      </c>
      <c r="R69" s="30">
        <f t="shared" si="46"/>
        <v>3.3210516753330997E-2</v>
      </c>
      <c r="S69" s="30">
        <f t="shared" si="46"/>
        <v>3.1200818243049364E-2</v>
      </c>
      <c r="T69" s="30">
        <f t="shared" si="46"/>
        <v>2.9045046473584153E-2</v>
      </c>
      <c r="U69" s="30">
        <f t="shared" si="46"/>
        <v>2.712756363053433E-2</v>
      </c>
      <c r="V69" s="30">
        <f t="shared" si="46"/>
        <v>2.5779583432365548E-2</v>
      </c>
      <c r="W69" s="30">
        <f t="shared" si="46"/>
        <v>2.4628034407799943E-2</v>
      </c>
      <c r="X69" s="30">
        <f t="shared" si="46"/>
        <v>2.3711720456221729E-2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96717638.597201854</v>
      </c>
      <c r="E147">
        <v>103800131.49805591</v>
      </c>
      <c r="F147">
        <v>112294637.9982128</v>
      </c>
      <c r="G147">
        <v>119754898.0000547</v>
      </c>
      <c r="H147">
        <v>129538482.3599104</v>
      </c>
      <c r="I147">
        <v>125274536.426082</v>
      </c>
      <c r="J147">
        <v>143265281.21100411</v>
      </c>
      <c r="K147">
        <v>179924388.2868717</v>
      </c>
      <c r="L147">
        <v>185565554.02451679</v>
      </c>
      <c r="M147">
        <v>212365326.3877435</v>
      </c>
      <c r="N147">
        <v>181177980.67301509</v>
      </c>
      <c r="O147">
        <v>196661540.6856505</v>
      </c>
      <c r="P147">
        <v>187996506.82737589</v>
      </c>
      <c r="Q147">
        <v>272947847.41407269</v>
      </c>
      <c r="R147">
        <v>336218387.13307291</v>
      </c>
      <c r="S147">
        <v>457734375</v>
      </c>
      <c r="T147">
        <v>510830427.13458937</v>
      </c>
      <c r="U147">
        <v>573069595.06284153</v>
      </c>
      <c r="V147">
        <v>638434273.73762691</v>
      </c>
      <c r="W147">
        <v>396524824.08726168</v>
      </c>
      <c r="X147">
        <v>321092192.76766038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Wealth_MDV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2014-12-03T13:24:24Z</dcterms:modified>
</cp:coreProperties>
</file>