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MWI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<sst xmlns="http://schemas.openxmlformats.org/spreadsheetml/2006/main" count="95" uniqueCount="65">
  <si>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</si>
  <si>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</si>
  <si>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</si>
  <si>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</si>
  <si>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</si>
  <si>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</si>
  <si>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</si>
  <si>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</si>
  <si>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</si>
  <si>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</si>
  <si>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</si>
  <si>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</si>
  <si>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</si>
  <si>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</si>
  <si>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</si>
  <si>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</si>
  <si>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</si>
  <si>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</si>
  <si>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</si>
  <si>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</si>
  <si>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</si>
  <si>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</si>
  <si>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</si>
  <si>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</si>
  <si>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</si>
  <si>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</si>
  <si>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</si>
  <si>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</si>
  <si>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</si>
  <si>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</si>
  <si>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</si>
  <si>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</si>
  <si>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</si>
  <si>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</si>
  <si>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</si>
  <si>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</si>
  <si>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</si>
  <si>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</si>
  <si>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</si>
  <si>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</si>
  <si>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</si>
  <si>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</si>
  <si>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</si>
  <si>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</si>
  <si>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</si>
  <si>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</si>
  <si>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</si>
  <si>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</si>
  <si>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</si>
  <si>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</si>
  <si>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</si>
  <si>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</si>
  <si>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</si>
  <si>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</si>
  <si>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</si>
  <si>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</si>
  <si>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</si>
  <si>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</si>
  <si>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</si>
  <si>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</si>
  <si>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</si>
  <si>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</si>
  <si>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</si>
  <si>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Malawi</t>
  </si>
  <si>
    <t>MWI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</si>
</sst>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Wealth_MWI!$B$54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Wealth_MWI!$D$52:$X$52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Wealth_MWI!$D$54:$X$54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0.35532163876494938</c:v>
                </c:pt>
                <c:pt idx="2">
                  <c:v>0.50504485983415837</c:v>
                </c:pt>
                <c:pt idx="3">
                  <c:v>1.2666993535665361</c:v>
                </c:pt>
                <c:pt idx="4">
                  <c:v>-0.33521580625911485</c:v>
                </c:pt>
                <c:pt idx="5">
                  <c:v>-2.1135745407227069</c:v>
                </c:pt>
                <c:pt idx="6">
                  <c:v>-4.7416527394381625</c:v>
                </c:pt>
                <c:pt idx="7">
                  <c:v>-7.4677803317394371</c:v>
                </c:pt>
                <c:pt idx="8">
                  <c:v>-10.672015174757144</c:v>
                </c:pt>
                <c:pt idx="9">
                  <c:v>-13.299439266335355</c:v>
                </c:pt>
                <c:pt idx="10">
                  <c:v>-15.778434209872438</c:v>
                </c:pt>
                <c:pt idx="11">
                  <c:v>-18.027461326712025</c:v>
                </c:pt>
                <c:pt idx="12">
                  <c:v>-20.751452677919513</c:v>
                </c:pt>
                <c:pt idx="13">
                  <c:v>-22.959100659387243</c:v>
                </c:pt>
                <c:pt idx="14">
                  <c:v>-24.376981954808596</c:v>
                </c:pt>
                <c:pt idx="15">
                  <c:v>-24.507527914678029</c:v>
                </c:pt>
                <c:pt idx="16">
                  <c:v>-23.534999019235968</c:v>
                </c:pt>
                <c:pt idx="17">
                  <c:v>-21.924698315166712</c:v>
                </c:pt>
                <c:pt idx="18">
                  <c:v>-19.122069198425496</c:v>
                </c:pt>
                <c:pt idx="19">
                  <c:v>-16.09246335498883</c:v>
                </c:pt>
                <c:pt idx="20" formatCode="_(* #,##0.0000_);_(* \(#,##0.0000\);_(* &quot;-&quot;??_);_(@_)">
                  <c:v>-11.341139904201503</c:v>
                </c:pt>
              </c:numCache>
            </c:numRef>
          </c:val>
        </c:ser>
        <c:ser>
          <c:idx val="1"/>
          <c:order val="1"/>
          <c:tx>
            <c:strRef>
              <c:f>Wealth_MWI!$B$55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Wealth_MWI!$D$52:$X$52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Wealth_MWI!$D$55:$X$55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-0.26392436434091726</c:v>
                </c:pt>
                <c:pt idx="2">
                  <c:v>-0.48658436566128005</c:v>
                </c:pt>
                <c:pt idx="3">
                  <c:v>-0.66023100020748959</c:v>
                </c:pt>
                <c:pt idx="4">
                  <c:v>-0.84702788641121129</c:v>
                </c:pt>
                <c:pt idx="5">
                  <c:v>-1.1453293330444647</c:v>
                </c:pt>
                <c:pt idx="6">
                  <c:v>-1.1432418762287955</c:v>
                </c:pt>
                <c:pt idx="7">
                  <c:v>-0.94467150089746488</c:v>
                </c:pt>
                <c:pt idx="8">
                  <c:v>-0.65663854775791508</c:v>
                </c:pt>
                <c:pt idx="9">
                  <c:v>-0.35848162794847038</c:v>
                </c:pt>
                <c:pt idx="10">
                  <c:v>-7.3602052968724241E-2</c:v>
                </c:pt>
                <c:pt idx="11">
                  <c:v>-2.6426112635374199</c:v>
                </c:pt>
                <c:pt idx="12">
                  <c:v>-0.90675127866670646</c:v>
                </c:pt>
                <c:pt idx="13">
                  <c:v>0.87749189965227181</c:v>
                </c:pt>
                <c:pt idx="14">
                  <c:v>2.6730424591628887</c:v>
                </c:pt>
                <c:pt idx="15">
                  <c:v>4.4286309101450483</c:v>
                </c:pt>
                <c:pt idx="16">
                  <c:v>5.9487099556622791</c:v>
                </c:pt>
                <c:pt idx="17">
                  <c:v>2.4029511516257207</c:v>
                </c:pt>
                <c:pt idx="18">
                  <c:v>3.5638895685645933</c:v>
                </c:pt>
                <c:pt idx="19">
                  <c:v>4.1612274832536711</c:v>
                </c:pt>
                <c:pt idx="20">
                  <c:v>4.7401982912850693</c:v>
                </c:pt>
              </c:numCache>
            </c:numRef>
          </c:val>
        </c:ser>
        <c:ser>
          <c:idx val="2"/>
          <c:order val="2"/>
          <c:tx>
            <c:strRef>
              <c:f>Wealth_MWI!$B$56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Wealth_MWI!$D$52:$X$52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Wealth_MWI!$D$56:$X$56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-2.3192934698166856</c:v>
                </c:pt>
                <c:pt idx="2">
                  <c:v>-4.3550073359362234</c:v>
                </c:pt>
                <c:pt idx="3">
                  <c:v>-5.5128361467442044</c:v>
                </c:pt>
                <c:pt idx="4">
                  <c:v>-7.8652143754361692</c:v>
                </c:pt>
                <c:pt idx="5">
                  <c:v>-8.5101836164786278</c:v>
                </c:pt>
                <c:pt idx="6">
                  <c:v>-10.415396338648819</c:v>
                </c:pt>
                <c:pt idx="7">
                  <c:v>-13.032980304307905</c:v>
                </c:pt>
                <c:pt idx="8">
                  <c:v>-15.375815414648098</c:v>
                </c:pt>
                <c:pt idx="9">
                  <c:v>-17.989747471427108</c:v>
                </c:pt>
                <c:pt idx="10">
                  <c:v>-20.675023014801109</c:v>
                </c:pt>
                <c:pt idx="11">
                  <c:v>-23.10463337320482</c:v>
                </c:pt>
                <c:pt idx="12">
                  <c:v>-25.885993595929659</c:v>
                </c:pt>
                <c:pt idx="13">
                  <c:v>-27.910478560986718</c:v>
                </c:pt>
                <c:pt idx="14">
                  <c:v>-30.571347944792493</c:v>
                </c:pt>
                <c:pt idx="15">
                  <c:v>-32.370367885508685</c:v>
                </c:pt>
                <c:pt idx="16">
                  <c:v>-34.556008462740586</c:v>
                </c:pt>
                <c:pt idx="17">
                  <c:v>-38.326159247637989</c:v>
                </c:pt>
                <c:pt idx="18">
                  <c:v>-39.281678458082055</c:v>
                </c:pt>
                <c:pt idx="19">
                  <c:v>-41.371132126124706</c:v>
                </c:pt>
                <c:pt idx="20">
                  <c:v>-43.437153585920441</c:v>
                </c:pt>
              </c:numCache>
            </c:numRef>
          </c:val>
        </c:ser>
        <c:ser>
          <c:idx val="4"/>
          <c:order val="3"/>
          <c:tx>
            <c:strRef>
              <c:f>Wealth_MWI!$B$53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Wealth_MWI!$D$52:$X$52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Wealth_MWI!$D$53:$X$53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-1.2011362218156685</c:v>
                </c:pt>
                <c:pt idx="2">
                  <c:v>-2.2821166481289068</c:v>
                </c:pt>
                <c:pt idx="3">
                  <c:v>-2.7884285998241887</c:v>
                </c:pt>
                <c:pt idx="4">
                  <c:v>-4.3384896975849578</c:v>
                </c:pt>
                <c:pt idx="5">
                  <c:v>-5.0828616546322642</c:v>
                </c:pt>
                <c:pt idx="6">
                  <c:v>-6.5329679236765692</c:v>
                </c:pt>
                <c:pt idx="7">
                  <c:v>-8.3043155853662736</c:v>
                </c:pt>
                <c:pt idx="8">
                  <c:v>-9.9947274802673292</c:v>
                </c:pt>
                <c:pt idx="9">
                  <c:v>-11.715647016815156</c:v>
                </c:pt>
                <c:pt idx="10">
                  <c:v>-13.450109288403223</c:v>
                </c:pt>
                <c:pt idx="11">
                  <c:v>-15.889762198707736</c:v>
                </c:pt>
                <c:pt idx="12">
                  <c:v>-17.27165390880274</c:v>
                </c:pt>
                <c:pt idx="13">
                  <c:v>-18.158249676847138</c:v>
                </c:pt>
                <c:pt idx="14">
                  <c:v>-19.222850640073975</c:v>
                </c:pt>
                <c:pt idx="15">
                  <c:v>-19.625572900073117</c:v>
                </c:pt>
                <c:pt idx="16">
                  <c:v>-20.097684953424633</c:v>
                </c:pt>
                <c:pt idx="17">
                  <c:v>-22.820894580852368</c:v>
                </c:pt>
                <c:pt idx="18">
                  <c:v>-22.442530900954939</c:v>
                </c:pt>
                <c:pt idx="19">
                  <c:v>-22.775367810663305</c:v>
                </c:pt>
                <c:pt idx="20">
                  <c:v>-22.7889485805037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Wealth_MWI!$D$64:$X$64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5.5194854658072501</c:v>
                </c:pt>
                <c:pt idx="2">
                  <c:v>-3.8195563999474547</c:v>
                </c:pt>
                <c:pt idx="3">
                  <c:v>6.1013163516773439</c:v>
                </c:pt>
                <c:pt idx="4">
                  <c:v>-6.6797583561275964</c:v>
                </c:pt>
                <c:pt idx="5">
                  <c:v>0.59518983676967174</c:v>
                </c:pt>
                <c:pt idx="6">
                  <c:v>8.2737956065986431</c:v>
                </c:pt>
                <c:pt idx="7">
                  <c:v>9.6734952481082548</c:v>
                </c:pt>
                <c:pt idx="8">
                  <c:v>9.1576324472554926</c:v>
                </c:pt>
                <c:pt idx="9">
                  <c:v>7.3784647349809385</c:v>
                </c:pt>
                <c:pt idx="10">
                  <c:v>6.0936637118759851</c:v>
                </c:pt>
                <c:pt idx="11">
                  <c:v>-1.8126260524272797</c:v>
                </c:pt>
                <c:pt idx="12">
                  <c:v>-1.5981438239578649</c:v>
                </c:pt>
                <c:pt idx="13">
                  <c:v>-7.7534196055377809</c:v>
                </c:pt>
                <c:pt idx="14">
                  <c:v>4.0306636641284754</c:v>
                </c:pt>
                <c:pt idx="15">
                  <c:v>4.5004794194124287</c:v>
                </c:pt>
                <c:pt idx="16">
                  <c:v>6.2875388880130112</c:v>
                </c:pt>
                <c:pt idx="17">
                  <c:v>13.132367379642652</c:v>
                </c:pt>
                <c:pt idx="18">
                  <c:v>18.925707355757293</c:v>
                </c:pt>
                <c:pt idx="19">
                  <c:v>25.640016348752013</c:v>
                </c:pt>
                <c:pt idx="20">
                  <c:v>29.907611987356695</c:v>
                </c:pt>
              </c:numCache>
            </c:numRef>
          </c:val>
        </c:ser>
        <c:marker val="1"/>
        <c:axId val="76950528"/>
        <c:axId val="76964608"/>
      </c:lineChart>
      <c:catAx>
        <c:axId val="7695052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964608"/>
        <c:crosses val="autoZero"/>
        <c:auto val="1"/>
        <c:lblAlgn val="ctr"/>
        <c:lblOffset val="100"/>
      </c:catAx>
      <c:valAx>
        <c:axId val="769646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95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Wealth_MWI!$B$40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Wealth_MWI!$D$38:$X$38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Wealth_MWI!$D$40:$X$40</c:f>
              <c:numCache>
                <c:formatCode>_(* #,##0_);_(* \(#,##0\);_(* "-"??_);_(@_)</c:formatCode>
                <c:ptCount val="21"/>
                <c:pt idx="0">
                  <c:v>889.46942531795423</c:v>
                </c:pt>
                <c:pt idx="1">
                  <c:v>892.62990265630708</c:v>
                </c:pt>
                <c:pt idx="2">
                  <c:v>893.96164493031904</c:v>
                </c:pt>
                <c:pt idx="3">
                  <c:v>900.73632877862872</c:v>
                </c:pt>
                <c:pt idx="4">
                  <c:v>886.48778321244629</c:v>
                </c:pt>
                <c:pt idx="5">
                  <c:v>870.66982599692142</c:v>
                </c:pt>
                <c:pt idx="6">
                  <c:v>847.2938739459006</c:v>
                </c:pt>
                <c:pt idx="7">
                  <c:v>823.04580251722427</c:v>
                </c:pt>
                <c:pt idx="8">
                  <c:v>794.54511327319699</c:v>
                </c:pt>
                <c:pt idx="9">
                  <c:v>771.17497930517084</c:v>
                </c:pt>
                <c:pt idx="10">
                  <c:v>749.12507722723035</c:v>
                </c:pt>
                <c:pt idx="11">
                  <c:v>729.12066865583233</c:v>
                </c:pt>
                <c:pt idx="12">
                  <c:v>704.89159843853633</c:v>
                </c:pt>
                <c:pt idx="13">
                  <c:v>685.25524462473186</c:v>
                </c:pt>
                <c:pt idx="14">
                  <c:v>672.64362401465678</c:v>
                </c:pt>
                <c:pt idx="15">
                  <c:v>671.48245761563032</c:v>
                </c:pt>
                <c:pt idx="16">
                  <c:v>680.13280479296986</c:v>
                </c:pt>
                <c:pt idx="17">
                  <c:v>694.45593721134571</c:v>
                </c:pt>
                <c:pt idx="18">
                  <c:v>719.38446630981741</c:v>
                </c:pt>
                <c:pt idx="19">
                  <c:v>746.33188399483276</c:v>
                </c:pt>
                <c:pt idx="20">
                  <c:v>788.59345338754792</c:v>
                </c:pt>
              </c:numCache>
            </c:numRef>
          </c:val>
        </c:ser>
        <c:ser>
          <c:idx val="1"/>
          <c:order val="1"/>
          <c:tx>
            <c:strRef>
              <c:f>Wealth_MWI!$B$41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Wealth_MWI!$D$38:$X$38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Wealth_MWI!$D$41:$X$41</c:f>
              <c:numCache>
                <c:formatCode>General</c:formatCode>
                <c:ptCount val="21"/>
                <c:pt idx="0">
                  <c:v>1504.8078631276114</c:v>
                </c:pt>
                <c:pt idx="1">
                  <c:v>1500.8363085402998</c:v>
                </c:pt>
                <c:pt idx="2">
                  <c:v>1497.4857033323908</c:v>
                </c:pt>
                <c:pt idx="3">
                  <c:v>1494.872655121683</c:v>
                </c:pt>
                <c:pt idx="4">
                  <c:v>1492.0617208900119</c:v>
                </c:pt>
                <c:pt idx="5">
                  <c:v>1487.5728572652513</c:v>
                </c:pt>
                <c:pt idx="6">
                  <c:v>1487.6042694795528</c:v>
                </c:pt>
                <c:pt idx="7">
                  <c:v>1490.5923721013808</c:v>
                </c:pt>
                <c:pt idx="8">
                  <c:v>1494.9267146286234</c:v>
                </c:pt>
                <c:pt idx="9">
                  <c:v>1499.413403402375</c:v>
                </c:pt>
                <c:pt idx="10">
                  <c:v>1503.7002936471147</c:v>
                </c:pt>
                <c:pt idx="11">
                  <c:v>1465.0416410420044</c:v>
                </c:pt>
                <c:pt idx="12">
                  <c:v>1491.1629985872246</c:v>
                </c:pt>
                <c:pt idx="13">
                  <c:v>1518.0124302318868</c:v>
                </c:pt>
                <c:pt idx="14">
                  <c:v>1545.0320162378341</c:v>
                </c:pt>
                <c:pt idx="15">
                  <c:v>1571.4502492923741</c:v>
                </c:pt>
                <c:pt idx="16">
                  <c:v>1594.3245182950725</c:v>
                </c:pt>
                <c:pt idx="17">
                  <c:v>1540.9676610043907</c:v>
                </c:pt>
                <c:pt idx="18">
                  <c:v>1558.4375535885563</c:v>
                </c:pt>
                <c:pt idx="19">
                  <c:v>1567.4263414982399</c:v>
                </c:pt>
                <c:pt idx="20">
                  <c:v>1576.1387397427097</c:v>
                </c:pt>
              </c:numCache>
            </c:numRef>
          </c:val>
        </c:ser>
        <c:ser>
          <c:idx val="2"/>
          <c:order val="2"/>
          <c:tx>
            <c:strRef>
              <c:f>Wealth_MWI!$B$42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Wealth_MWI!$D$38:$X$38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Wealth_MWI!$D$42:$X$42</c:f>
              <c:numCache>
                <c:formatCode>_(* #,##0_);_(* \(#,##0\);_(* "-"??_);_(@_)</c:formatCode>
                <c:ptCount val="21"/>
                <c:pt idx="0">
                  <c:v>2499.420771383488</c:v>
                </c:pt>
                <c:pt idx="1">
                  <c:v>2441.4518686495489</c:v>
                </c:pt>
                <c:pt idx="2">
                  <c:v>2390.5708134338233</c:v>
                </c:pt>
                <c:pt idx="3">
                  <c:v>2361.6317996394264</c:v>
                </c:pt>
                <c:pt idx="4">
                  <c:v>2302.8359695699965</c:v>
                </c:pt>
                <c:pt idx="5">
                  <c:v>2286.7154743903466</c:v>
                </c:pt>
                <c:pt idx="6">
                  <c:v>2239.0961918733842</c:v>
                </c:pt>
                <c:pt idx="7">
                  <c:v>2173.6717545272973</c:v>
                </c:pt>
                <c:pt idx="8">
                  <c:v>2115.1144471401894</c:v>
                </c:pt>
                <c:pt idx="9">
                  <c:v>2049.781286363203</c:v>
                </c:pt>
                <c:pt idx="10">
                  <c:v>1982.6649516632324</c:v>
                </c:pt>
                <c:pt idx="11">
                  <c:v>1921.9387657016055</c:v>
                </c:pt>
                <c:pt idx="12">
                  <c:v>1852.4208705678227</c:v>
                </c:pt>
                <c:pt idx="13">
                  <c:v>1801.8204728376506</c:v>
                </c:pt>
                <c:pt idx="14">
                  <c:v>1735.3141507594255</c:v>
                </c:pt>
                <c:pt idx="15">
                  <c:v>1690.3490726798339</c:v>
                </c:pt>
                <c:pt idx="16">
                  <c:v>1635.720718104714</c:v>
                </c:pt>
                <c:pt idx="17">
                  <c:v>1541.4887862745104</c:v>
                </c:pt>
                <c:pt idx="18">
                  <c:v>1517.606340654112</c:v>
                </c:pt>
                <c:pt idx="19">
                  <c:v>1465.3821016666197</c:v>
                </c:pt>
                <c:pt idx="20">
                  <c:v>1413.743532159245</c:v>
                </c:pt>
              </c:numCache>
            </c:numRef>
          </c:val>
        </c:ser>
        <c:overlap val="100"/>
        <c:axId val="78190080"/>
        <c:axId val="78191616"/>
      </c:barChart>
      <c:catAx>
        <c:axId val="781900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191616"/>
        <c:crosses val="autoZero"/>
        <c:auto val="1"/>
        <c:lblAlgn val="ctr"/>
        <c:lblOffset val="100"/>
      </c:catAx>
      <c:valAx>
        <c:axId val="781916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19008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Wealth_MWI!$B$67:$B$69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Wealth_MWI!$C$67:$C$69</c:f>
              <c:numCache>
                <c:formatCode>_(* #,##0_);_(* \(#,##0\);_(* "-"??_);_(@_)</c:formatCode>
                <c:ptCount val="3"/>
                <c:pt idx="0">
                  <c:v>18.288823061688024</c:v>
                </c:pt>
                <c:pt idx="1">
                  <c:v>35.881230302313625</c:v>
                </c:pt>
                <c:pt idx="2">
                  <c:v>45.829946635998354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Wealth_MWI!$B$72:$B$75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Wealth_MWI!$C$72:$C$75</c:f>
              <c:numCache>
                <c:formatCode>_(* #,##0_);_(* \(#,##0\);_(* "-"??_);_(@_)</c:formatCode>
                <c:ptCount val="4"/>
                <c:pt idx="0">
                  <c:v>28.929884512377672</c:v>
                </c:pt>
                <c:pt idx="1">
                  <c:v>71.070115487622317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45907252979.865875</v>
      </c>
      <c r="E7" s="13">
        <f t="shared" ref="E7:X7" si="0">+E8+E9+E10</f>
        <v>46336385062.149292</v>
      </c>
      <c r="F7" s="13">
        <f t="shared" si="0"/>
        <v>46298199132.60585</v>
      </c>
      <c r="G7" s="13">
        <f t="shared" si="0"/>
        <v>46248087146.075577</v>
      </c>
      <c r="H7" s="13">
        <f t="shared" si="0"/>
        <v>45747266595.944908</v>
      </c>
      <c r="I7" s="13">
        <f t="shared" si="0"/>
        <v>45907747207.435013</v>
      </c>
      <c r="J7" s="13">
        <f t="shared" si="0"/>
        <v>46062890223.032166</v>
      </c>
      <c r="K7" s="13">
        <f t="shared" si="0"/>
        <v>46305112072.597702</v>
      </c>
      <c r="L7" s="13">
        <f t="shared" si="0"/>
        <v>46743024369.700912</v>
      </c>
      <c r="M7" s="13">
        <f t="shared" si="0"/>
        <v>47188222423.55304</v>
      </c>
      <c r="N7" s="13">
        <f t="shared" si="0"/>
        <v>47559287372.13578</v>
      </c>
      <c r="O7" s="13">
        <f t="shared" si="0"/>
        <v>47455916424.34259</v>
      </c>
      <c r="P7" s="13">
        <f t="shared" si="0"/>
        <v>47906023152.532578</v>
      </c>
      <c r="Q7" s="13">
        <f t="shared" si="0"/>
        <v>48641575273.898788</v>
      </c>
      <c r="R7" s="13">
        <f t="shared" si="0"/>
        <v>49304827347.394691</v>
      </c>
      <c r="S7" s="13">
        <f t="shared" si="0"/>
        <v>50434847814.279877</v>
      </c>
      <c r="T7" s="13">
        <f t="shared" si="0"/>
        <v>51596085702.113983</v>
      </c>
      <c r="U7" s="13">
        <f t="shared" si="0"/>
        <v>51325988265.441299</v>
      </c>
      <c r="V7" s="13">
        <f t="shared" si="0"/>
        <v>53155403072.942307</v>
      </c>
      <c r="W7" s="13">
        <f t="shared" si="0"/>
        <v>54579440555.535156</v>
      </c>
      <c r="X7" s="13">
        <f t="shared" si="0"/>
        <v>56302466004.898567</v>
      </c>
    </row>
    <row r="8" spans="1:24" s="22" customFormat="1" ht="15.75">
      <c r="A8" s="19">
        <v>1</v>
      </c>
      <c r="B8" s="20" t="s">
        <v>5</v>
      </c>
      <c r="C8" s="20"/>
      <c r="D8" s="21">
        <v>8344016616.2097921</v>
      </c>
      <c r="E8" s="21">
        <v>8554693627.5676413</v>
      </c>
      <c r="F8" s="21">
        <v>8655093488.6479282</v>
      </c>
      <c r="G8" s="21">
        <v>8756616308.5808907</v>
      </c>
      <c r="H8" s="21">
        <v>8662904001.5484715</v>
      </c>
      <c r="I8" s="21">
        <v>8605134624.7666721</v>
      </c>
      <c r="J8" s="21">
        <v>8532761923.4289579</v>
      </c>
      <c r="K8" s="21">
        <v>8493112516.9005499</v>
      </c>
      <c r="L8" s="21">
        <v>8431993216.480155</v>
      </c>
      <c r="M8" s="21">
        <v>8422977485.3405943</v>
      </c>
      <c r="N8" s="21">
        <v>8411742705.6657305</v>
      </c>
      <c r="O8" s="21">
        <v>8406277902.5984287</v>
      </c>
      <c r="P8" s="21">
        <v>8341054183.2662411</v>
      </c>
      <c r="Q8" s="21">
        <v>8322387256.928916</v>
      </c>
      <c r="R8" s="21">
        <v>8389745357.7482681</v>
      </c>
      <c r="S8" s="21">
        <v>8610142231.7502327</v>
      </c>
      <c r="T8" s="21">
        <v>8974576122.9360161</v>
      </c>
      <c r="U8" s="21">
        <v>9437242290.9636097</v>
      </c>
      <c r="V8" s="21">
        <v>10075060741.113686</v>
      </c>
      <c r="W8" s="21">
        <v>10778741504.899734</v>
      </c>
      <c r="X8" s="21">
        <v>11750705662.568764</v>
      </c>
    </row>
    <row r="9" spans="1:24" s="22" customFormat="1" ht="15.75">
      <c r="A9" s="19">
        <v>2</v>
      </c>
      <c r="B9" s="20" t="s">
        <v>38</v>
      </c>
      <c r="C9" s="20"/>
      <c r="D9" s="21">
        <v>14116440044.750902</v>
      </c>
      <c r="E9" s="21">
        <v>14383558926.812441</v>
      </c>
      <c r="F9" s="21">
        <v>14498249263.552902</v>
      </c>
      <c r="G9" s="21">
        <v>14532583901.484053</v>
      </c>
      <c r="H9" s="21">
        <v>14580671834.659422</v>
      </c>
      <c r="I9" s="21">
        <v>14702203198.852518</v>
      </c>
      <c r="J9" s="21">
        <v>14981074994.242136</v>
      </c>
      <c r="K9" s="21">
        <v>15381609011.760658</v>
      </c>
      <c r="L9" s="21">
        <v>15864690004.76922</v>
      </c>
      <c r="M9" s="21">
        <v>16376990536.512648</v>
      </c>
      <c r="N9" s="21">
        <v>16884683694.491808</v>
      </c>
      <c r="O9" s="21">
        <v>16890958798.606302</v>
      </c>
      <c r="P9" s="21">
        <v>17645083860.908485</v>
      </c>
      <c r="Q9" s="21">
        <v>18436177474.482609</v>
      </c>
      <c r="R9" s="21">
        <v>19270866061.939163</v>
      </c>
      <c r="S9" s="21">
        <v>20150057537.723156</v>
      </c>
      <c r="T9" s="21">
        <v>21037636551.670006</v>
      </c>
      <c r="U9" s="21">
        <v>20940832096.323711</v>
      </c>
      <c r="V9" s="21">
        <v>21826094041.451286</v>
      </c>
      <c r="W9" s="21">
        <v>22637225777.556618</v>
      </c>
      <c r="X9" s="21">
        <v>23485792754.8465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23446796318.905186</v>
      </c>
      <c r="E10" s="21">
        <f t="shared" ref="E10:X10" si="1">+E13+E16+E19+E23</f>
        <v>23398132507.769211</v>
      </c>
      <c r="F10" s="21">
        <f t="shared" si="1"/>
        <v>23144856380.405022</v>
      </c>
      <c r="G10" s="21">
        <f t="shared" si="1"/>
        <v>22958886936.010635</v>
      </c>
      <c r="H10" s="21">
        <f t="shared" si="1"/>
        <v>22503690759.737015</v>
      </c>
      <c r="I10" s="21">
        <f t="shared" si="1"/>
        <v>22600409383.815826</v>
      </c>
      <c r="J10" s="21">
        <f t="shared" si="1"/>
        <v>22549053305.361069</v>
      </c>
      <c r="K10" s="21">
        <f t="shared" si="1"/>
        <v>22430390543.936493</v>
      </c>
      <c r="L10" s="21">
        <f t="shared" si="1"/>
        <v>22446341148.451538</v>
      </c>
      <c r="M10" s="21">
        <f t="shared" si="1"/>
        <v>22388254401.699799</v>
      </c>
      <c r="N10" s="21">
        <f t="shared" si="1"/>
        <v>22262860971.978241</v>
      </c>
      <c r="O10" s="21">
        <f t="shared" si="1"/>
        <v>22158679723.137856</v>
      </c>
      <c r="P10" s="21">
        <f t="shared" si="1"/>
        <v>21919885108.357845</v>
      </c>
      <c r="Q10" s="21">
        <f t="shared" si="1"/>
        <v>21883010542.487267</v>
      </c>
      <c r="R10" s="21">
        <f t="shared" si="1"/>
        <v>21644215927.70726</v>
      </c>
      <c r="S10" s="21">
        <f t="shared" si="1"/>
        <v>21674648044.806492</v>
      </c>
      <c r="T10" s="21">
        <f t="shared" si="1"/>
        <v>21583873027.507965</v>
      </c>
      <c r="U10" s="21">
        <f t="shared" si="1"/>
        <v>20947913878.153976</v>
      </c>
      <c r="V10" s="21">
        <f t="shared" si="1"/>
        <v>21254248290.377335</v>
      </c>
      <c r="W10" s="21">
        <f t="shared" si="1"/>
        <v>21163473273.078808</v>
      </c>
      <c r="X10" s="21">
        <f t="shared" si="1"/>
        <v>21065967587.483299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23446796318.905186</v>
      </c>
      <c r="E11" s="38">
        <f t="shared" ref="E11:X11" si="2">+E13+E16</f>
        <v>23398132507.769211</v>
      </c>
      <c r="F11" s="38">
        <f t="shared" si="2"/>
        <v>23144856380.405022</v>
      </c>
      <c r="G11" s="38">
        <f t="shared" si="2"/>
        <v>22958886936.010635</v>
      </c>
      <c r="H11" s="38">
        <f t="shared" si="2"/>
        <v>22503690759.737015</v>
      </c>
      <c r="I11" s="38">
        <f t="shared" si="2"/>
        <v>22600409383.815826</v>
      </c>
      <c r="J11" s="38">
        <f t="shared" si="2"/>
        <v>22549053305.361069</v>
      </c>
      <c r="K11" s="38">
        <f t="shared" si="2"/>
        <v>22430390543.936493</v>
      </c>
      <c r="L11" s="38">
        <f t="shared" si="2"/>
        <v>22446341148.451538</v>
      </c>
      <c r="M11" s="38">
        <f t="shared" si="2"/>
        <v>22388254401.699799</v>
      </c>
      <c r="N11" s="38">
        <f t="shared" si="2"/>
        <v>22262860971.978241</v>
      </c>
      <c r="O11" s="38">
        <f t="shared" si="2"/>
        <v>22158679723.137856</v>
      </c>
      <c r="P11" s="38">
        <f t="shared" si="2"/>
        <v>21919885108.357845</v>
      </c>
      <c r="Q11" s="38">
        <f t="shared" si="2"/>
        <v>21883010542.487267</v>
      </c>
      <c r="R11" s="38">
        <f t="shared" si="2"/>
        <v>21644215927.70726</v>
      </c>
      <c r="S11" s="38">
        <f t="shared" si="2"/>
        <v>21674648044.806492</v>
      </c>
      <c r="T11" s="38">
        <f t="shared" si="2"/>
        <v>21583873027.507965</v>
      </c>
      <c r="U11" s="38">
        <f t="shared" si="2"/>
        <v>20947913878.153976</v>
      </c>
      <c r="V11" s="38">
        <f t="shared" si="2"/>
        <v>21254248290.377335</v>
      </c>
      <c r="W11" s="38">
        <f t="shared" si="2"/>
        <v>21163473273.078808</v>
      </c>
      <c r="X11" s="38">
        <f t="shared" si="2"/>
        <v>21065967587.483299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5677991775.3331909</v>
      </c>
      <c r="E13" s="13">
        <f t="shared" ref="E13:X13" si="4">+E14+E15</f>
        <v>5815297408.5916042</v>
      </c>
      <c r="F13" s="13">
        <f t="shared" si="4"/>
        <v>5747990725.6217937</v>
      </c>
      <c r="G13" s="13">
        <f t="shared" si="4"/>
        <v>5747990725.6217937</v>
      </c>
      <c r="H13" s="13">
        <f t="shared" si="4"/>
        <v>5478763993.7425537</v>
      </c>
      <c r="I13" s="13">
        <f t="shared" si="4"/>
        <v>5761452062.2157555</v>
      </c>
      <c r="J13" s="13">
        <f t="shared" si="4"/>
        <v>5896065428.1553764</v>
      </c>
      <c r="K13" s="13">
        <f t="shared" si="4"/>
        <v>5963372111.1251869</v>
      </c>
      <c r="L13" s="13">
        <f t="shared" si="4"/>
        <v>6165292160.0346165</v>
      </c>
      <c r="M13" s="13">
        <f t="shared" si="4"/>
        <v>6293174857.6772566</v>
      </c>
      <c r="N13" s="13">
        <f t="shared" si="4"/>
        <v>6353750872.3500862</v>
      </c>
      <c r="O13" s="13">
        <f t="shared" si="4"/>
        <v>6488364238.2897062</v>
      </c>
      <c r="P13" s="13">
        <f t="shared" si="4"/>
        <v>6488364238.2897062</v>
      </c>
      <c r="Q13" s="13">
        <f t="shared" si="4"/>
        <v>6690284287.1991367</v>
      </c>
      <c r="R13" s="13">
        <f t="shared" si="4"/>
        <v>6690284287.1991367</v>
      </c>
      <c r="S13" s="13">
        <f t="shared" si="4"/>
        <v>6959511019.0783777</v>
      </c>
      <c r="T13" s="13">
        <f t="shared" si="4"/>
        <v>7100855053.3149796</v>
      </c>
      <c r="U13" s="13">
        <f t="shared" si="4"/>
        <v>6697014955.4961185</v>
      </c>
      <c r="V13" s="13">
        <f t="shared" si="4"/>
        <v>7235468419.2545996</v>
      </c>
      <c r="W13" s="13">
        <f t="shared" si="4"/>
        <v>7376812453.4912014</v>
      </c>
      <c r="X13" s="13">
        <f t="shared" si="4"/>
        <v>7511425819.4308214</v>
      </c>
    </row>
    <row r="14" spans="1:24" ht="15.75">
      <c r="A14" s="8" t="s">
        <v>43</v>
      </c>
      <c r="B14" s="2" t="s">
        <v>27</v>
      </c>
      <c r="C14" s="10"/>
      <c r="D14" s="11">
        <v>3201105842.0441747</v>
      </c>
      <c r="E14" s="11">
        <v>3338411475.3025875</v>
      </c>
      <c r="F14" s="11">
        <v>3271104792.332777</v>
      </c>
      <c r="G14" s="11">
        <v>3271104792.332777</v>
      </c>
      <c r="H14" s="11">
        <v>3001878060.4535365</v>
      </c>
      <c r="I14" s="11">
        <v>3271104792.332777</v>
      </c>
      <c r="J14" s="11">
        <v>3405718158.2723975</v>
      </c>
      <c r="K14" s="11">
        <v>3473024841.242208</v>
      </c>
      <c r="L14" s="11">
        <v>3674944890.1516385</v>
      </c>
      <c r="M14" s="11">
        <v>3802827587.7942781</v>
      </c>
      <c r="N14" s="11">
        <v>3863403602.4671073</v>
      </c>
      <c r="O14" s="11">
        <v>3998016968.4067278</v>
      </c>
      <c r="P14" s="11">
        <v>3998016968.4067278</v>
      </c>
      <c r="Q14" s="11">
        <v>4199937017.3161583</v>
      </c>
      <c r="R14" s="11">
        <v>4199937017.3161583</v>
      </c>
      <c r="S14" s="11">
        <v>4469163749.1953993</v>
      </c>
      <c r="T14" s="11">
        <v>4610507783.4320011</v>
      </c>
      <c r="U14" s="11">
        <v>4206667685.6131396</v>
      </c>
      <c r="V14" s="11">
        <v>4745121149.3716211</v>
      </c>
      <c r="W14" s="11">
        <v>4886465183.608223</v>
      </c>
      <c r="X14" s="11">
        <v>5021078549.547843</v>
      </c>
    </row>
    <row r="15" spans="1:24" ht="15.75">
      <c r="A15" s="8" t="s">
        <v>47</v>
      </c>
      <c r="B15" s="2" t="s">
        <v>6</v>
      </c>
      <c r="C15" s="10"/>
      <c r="D15" s="11">
        <v>2476885933.2890167</v>
      </c>
      <c r="E15" s="11">
        <v>2476885933.2890167</v>
      </c>
      <c r="F15" s="11">
        <v>2476885933.2890167</v>
      </c>
      <c r="G15" s="11">
        <v>2476885933.2890167</v>
      </c>
      <c r="H15" s="11">
        <v>2476885933.2890167</v>
      </c>
      <c r="I15" s="11">
        <v>2490347269.8829784</v>
      </c>
      <c r="J15" s="11">
        <v>2490347269.8829784</v>
      </c>
      <c r="K15" s="11">
        <v>2490347269.8829784</v>
      </c>
      <c r="L15" s="11">
        <v>2490347269.8829784</v>
      </c>
      <c r="M15" s="11">
        <v>2490347269.8829784</v>
      </c>
      <c r="N15" s="11">
        <v>2490347269.8829784</v>
      </c>
      <c r="O15" s="11">
        <v>2490347269.8829784</v>
      </c>
      <c r="P15" s="11">
        <v>2490347269.8829784</v>
      </c>
      <c r="Q15" s="11">
        <v>2490347269.8829784</v>
      </c>
      <c r="R15" s="11">
        <v>2490347269.8829784</v>
      </c>
      <c r="S15" s="11">
        <v>2490347269.8829784</v>
      </c>
      <c r="T15" s="11">
        <v>2490347269.8829784</v>
      </c>
      <c r="U15" s="11">
        <v>2490347269.8829784</v>
      </c>
      <c r="V15" s="11">
        <v>2490347269.8829784</v>
      </c>
      <c r="W15" s="11">
        <v>2490347269.8829784</v>
      </c>
      <c r="X15" s="11">
        <v>2490347269.8829784</v>
      </c>
    </row>
    <row r="16" spans="1:24" ht="15.75">
      <c r="A16" s="15" t="s">
        <v>44</v>
      </c>
      <c r="B16" s="10" t="s">
        <v>11</v>
      </c>
      <c r="C16" s="10"/>
      <c r="D16" s="13">
        <f>+D17+D18</f>
        <v>17768804543.571995</v>
      </c>
      <c r="E16" s="13">
        <f t="shared" ref="E16:X16" si="5">+E17+E18</f>
        <v>17582835099.177608</v>
      </c>
      <c r="F16" s="13">
        <f t="shared" si="5"/>
        <v>17396865654.783226</v>
      </c>
      <c r="G16" s="13">
        <f t="shared" si="5"/>
        <v>17210896210.388844</v>
      </c>
      <c r="H16" s="13">
        <f t="shared" si="5"/>
        <v>17024926765.994459</v>
      </c>
      <c r="I16" s="13">
        <f t="shared" si="5"/>
        <v>16838957321.600073</v>
      </c>
      <c r="J16" s="13">
        <f t="shared" si="5"/>
        <v>16652987877.20569</v>
      </c>
      <c r="K16" s="13">
        <f t="shared" si="5"/>
        <v>16467018432.811308</v>
      </c>
      <c r="L16" s="13">
        <f t="shared" si="5"/>
        <v>16281048988.416924</v>
      </c>
      <c r="M16" s="13">
        <f t="shared" si="5"/>
        <v>16095079544.022541</v>
      </c>
      <c r="N16" s="13">
        <f t="shared" si="5"/>
        <v>15909110099.628157</v>
      </c>
      <c r="O16" s="13">
        <f t="shared" si="5"/>
        <v>15670315484.848148</v>
      </c>
      <c r="P16" s="13">
        <f t="shared" si="5"/>
        <v>15431520870.068138</v>
      </c>
      <c r="Q16" s="13">
        <f t="shared" si="5"/>
        <v>15192726255.288132</v>
      </c>
      <c r="R16" s="13">
        <f t="shared" si="5"/>
        <v>14953931640.508121</v>
      </c>
      <c r="S16" s="13">
        <f t="shared" si="5"/>
        <v>14715137025.728115</v>
      </c>
      <c r="T16" s="13">
        <f t="shared" si="5"/>
        <v>14483017974.192986</v>
      </c>
      <c r="U16" s="13">
        <f t="shared" si="5"/>
        <v>14250898922.657858</v>
      </c>
      <c r="V16" s="13">
        <f t="shared" si="5"/>
        <v>14018779871.122734</v>
      </c>
      <c r="W16" s="13">
        <f t="shared" si="5"/>
        <v>13786660819.587606</v>
      </c>
      <c r="X16" s="13">
        <f t="shared" si="5"/>
        <v>13554541768.052477</v>
      </c>
    </row>
    <row r="17" spans="1:24">
      <c r="A17" s="8" t="s">
        <v>45</v>
      </c>
      <c r="B17" s="2" t="s">
        <v>7</v>
      </c>
      <c r="C17" s="2"/>
      <c r="D17" s="14">
        <v>2029052927.6693752</v>
      </c>
      <c r="E17" s="14">
        <v>2007840713.2607946</v>
      </c>
      <c r="F17" s="14">
        <v>1986628498.8522143</v>
      </c>
      <c r="G17" s="14">
        <v>1965416284.4436338</v>
      </c>
      <c r="H17" s="14">
        <v>1944204070.0350535</v>
      </c>
      <c r="I17" s="14">
        <v>1922991855.6264729</v>
      </c>
      <c r="J17" s="14">
        <v>1901779641.2178924</v>
      </c>
      <c r="K17" s="14">
        <v>1880567426.8093121</v>
      </c>
      <c r="L17" s="14">
        <v>1859355212.4007318</v>
      </c>
      <c r="M17" s="14">
        <v>1838142997.9921513</v>
      </c>
      <c r="N17" s="14">
        <v>1816930783.583571</v>
      </c>
      <c r="O17" s="14">
        <v>1789727941.3234012</v>
      </c>
      <c r="P17" s="14">
        <v>1762525099.0632312</v>
      </c>
      <c r="Q17" s="14">
        <v>1735322256.8030615</v>
      </c>
      <c r="R17" s="14">
        <v>1708119414.5428915</v>
      </c>
      <c r="S17" s="14">
        <v>1680916572.2827218</v>
      </c>
      <c r="T17" s="14">
        <v>1653698644.3339994</v>
      </c>
      <c r="U17" s="14">
        <v>1626480716.3852775</v>
      </c>
      <c r="V17" s="14">
        <v>1599262788.4365551</v>
      </c>
      <c r="W17" s="14">
        <v>1572044860.487833</v>
      </c>
      <c r="X17" s="14">
        <v>1544826932.5391109</v>
      </c>
    </row>
    <row r="18" spans="1:24">
      <c r="A18" s="8" t="s">
        <v>46</v>
      </c>
      <c r="B18" s="2" t="s">
        <v>62</v>
      </c>
      <c r="C18" s="2"/>
      <c r="D18" s="14">
        <v>15739751615.902618</v>
      </c>
      <c r="E18" s="14">
        <v>15574994385.916815</v>
      </c>
      <c r="F18" s="14">
        <v>15410237155.931013</v>
      </c>
      <c r="G18" s="14">
        <v>15245479925.94521</v>
      </c>
      <c r="H18" s="14">
        <v>15080722695.959406</v>
      </c>
      <c r="I18" s="14">
        <v>14915965465.9736</v>
      </c>
      <c r="J18" s="14">
        <v>14751208235.987799</v>
      </c>
      <c r="K18" s="14">
        <v>14586451006.001995</v>
      </c>
      <c r="L18" s="14">
        <v>14421693776.016191</v>
      </c>
      <c r="M18" s="14">
        <v>14256936546.03039</v>
      </c>
      <c r="N18" s="14">
        <v>14092179316.044586</v>
      </c>
      <c r="O18" s="14">
        <v>13880587543.524748</v>
      </c>
      <c r="P18" s="14">
        <v>13668995771.004908</v>
      </c>
      <c r="Q18" s="14">
        <v>13457403998.485069</v>
      </c>
      <c r="R18" s="14">
        <v>13245812225.965231</v>
      </c>
      <c r="S18" s="14">
        <v>13034220453.445393</v>
      </c>
      <c r="T18" s="14">
        <v>12829319329.858986</v>
      </c>
      <c r="U18" s="14">
        <v>12624418206.272581</v>
      </c>
      <c r="V18" s="14">
        <v>12419517082.686178</v>
      </c>
      <c r="W18" s="14">
        <v>12214615959.099773</v>
      </c>
      <c r="X18" s="14">
        <v>12009714835.513367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1928728740.084003</v>
      </c>
      <c r="E35" s="11">
        <v>2079182973.0305319</v>
      </c>
      <c r="F35" s="11">
        <v>1914549807.1401169</v>
      </c>
      <c r="G35" s="11">
        <v>2120735123.749685</v>
      </c>
      <c r="H35" s="11">
        <v>1874966952.664547</v>
      </c>
      <c r="I35" s="11">
        <v>2044129499.9096279</v>
      </c>
      <c r="J35" s="11">
        <v>2241846842.6711731</v>
      </c>
      <c r="K35" s="11">
        <v>2326867070.982976</v>
      </c>
      <c r="L35" s="11">
        <v>2381731557.4244089</v>
      </c>
      <c r="M35" s="11">
        <v>2411331477.783433</v>
      </c>
      <c r="N35" s="11">
        <v>2449334544.904716</v>
      </c>
      <c r="O35" s="11">
        <v>2327485555.7509861</v>
      </c>
      <c r="P35" s="11">
        <v>2394026286.7665882</v>
      </c>
      <c r="Q35" s="11">
        <v>2303418465.2310438</v>
      </c>
      <c r="R35" s="11">
        <v>2667793036.4583292</v>
      </c>
      <c r="S35" s="11">
        <v>2754995876.6025</v>
      </c>
      <c r="T35" s="11">
        <v>2883563966.5632739</v>
      </c>
      <c r="U35" s="11">
        <v>3160925798.4827509</v>
      </c>
      <c r="V35" s="11">
        <v>3424438542.2391362</v>
      </c>
      <c r="W35" s="11">
        <v>3730706308.22891</v>
      </c>
      <c r="X35" s="11">
        <v>3979902162.2997522</v>
      </c>
    </row>
    <row r="36" spans="1:24" ht="15.75">
      <c r="A36" s="25">
        <v>5</v>
      </c>
      <c r="B36" s="9" t="s">
        <v>9</v>
      </c>
      <c r="C36" s="10"/>
      <c r="D36" s="11">
        <v>9380891.9999999981</v>
      </c>
      <c r="E36" s="11">
        <v>9583696.0000000019</v>
      </c>
      <c r="F36" s="11">
        <v>9681728</v>
      </c>
      <c r="G36" s="11">
        <v>9721619.9999999981</v>
      </c>
      <c r="H36" s="11">
        <v>9772164</v>
      </c>
      <c r="I36" s="11">
        <v>9883349.9999999981</v>
      </c>
      <c r="J36" s="11">
        <v>10070605.000000002</v>
      </c>
      <c r="K36" s="11">
        <v>10319124.999999998</v>
      </c>
      <c r="L36" s="11">
        <v>10612353.000000004</v>
      </c>
      <c r="M36" s="11">
        <v>10922265.000000004</v>
      </c>
      <c r="N36" s="11">
        <v>11228756.000000006</v>
      </c>
      <c r="O36" s="11">
        <v>11529337.000000002</v>
      </c>
      <c r="P36" s="11">
        <v>11833102</v>
      </c>
      <c r="Q36" s="11">
        <v>12144945.000000004</v>
      </c>
      <c r="R36" s="11">
        <v>12472794.000000002</v>
      </c>
      <c r="S36" s="11">
        <v>12822587</v>
      </c>
      <c r="T36" s="11">
        <v>13195329.000000004</v>
      </c>
      <c r="U36" s="11">
        <v>13589404</v>
      </c>
      <c r="V36" s="11">
        <v>14005113</v>
      </c>
      <c r="W36" s="11">
        <v>14442290.000000002</v>
      </c>
      <c r="X36" s="11">
        <v>14900841.000000002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4893.6980598290529</v>
      </c>
      <c r="E39" s="11">
        <f t="shared" si="8"/>
        <v>4834.9180798461557</v>
      </c>
      <c r="F39" s="11">
        <f t="shared" si="8"/>
        <v>4782.0181616965328</v>
      </c>
      <c r="G39" s="11">
        <f t="shared" si="8"/>
        <v>4757.240783539738</v>
      </c>
      <c r="H39" s="11">
        <f t="shared" si="8"/>
        <v>4681.3854736724543</v>
      </c>
      <c r="I39" s="11">
        <f t="shared" si="8"/>
        <v>4644.9581576525188</v>
      </c>
      <c r="J39" s="11">
        <f t="shared" si="8"/>
        <v>4573.9943352988385</v>
      </c>
      <c r="K39" s="11">
        <f t="shared" si="8"/>
        <v>4487.3099291459021</v>
      </c>
      <c r="L39" s="11">
        <f t="shared" si="8"/>
        <v>4404.5862750420092</v>
      </c>
      <c r="M39" s="11">
        <f t="shared" si="8"/>
        <v>4320.3696690707493</v>
      </c>
      <c r="N39" s="11">
        <f t="shared" si="8"/>
        <v>4235.4903225375774</v>
      </c>
      <c r="O39" s="11">
        <f t="shared" si="8"/>
        <v>4116.1010753994424</v>
      </c>
      <c r="P39" s="11">
        <f t="shared" si="8"/>
        <v>4048.4754675935842</v>
      </c>
      <c r="Q39" s="11">
        <f t="shared" si="8"/>
        <v>4005.0881476942691</v>
      </c>
      <c r="R39" s="11">
        <f t="shared" si="8"/>
        <v>3952.9897910119162</v>
      </c>
      <c r="S39" s="11">
        <f t="shared" si="8"/>
        <v>3933.2817795878382</v>
      </c>
      <c r="T39" s="11">
        <f t="shared" si="8"/>
        <v>3910.1780411927562</v>
      </c>
      <c r="U39" s="11">
        <f t="shared" si="8"/>
        <v>3776.912384490247</v>
      </c>
      <c r="V39" s="11">
        <f t="shared" si="8"/>
        <v>3795.4283605524856</v>
      </c>
      <c r="W39" s="11">
        <f t="shared" si="8"/>
        <v>3779.1403271596919</v>
      </c>
      <c r="X39" s="11">
        <f t="shared" si="8"/>
        <v>3778.4757252895029</v>
      </c>
    </row>
    <row r="40" spans="1:24" ht="15.75">
      <c r="B40" s="20" t="s">
        <v>5</v>
      </c>
      <c r="C40" s="7"/>
      <c r="D40" s="11">
        <f t="shared" ref="D40:X40" si="9">+D8/D36</f>
        <v>889.46942531795423</v>
      </c>
      <c r="E40" s="11">
        <f t="shared" si="9"/>
        <v>892.62990265630708</v>
      </c>
      <c r="F40" s="11">
        <f t="shared" si="9"/>
        <v>893.96164493031904</v>
      </c>
      <c r="G40" s="11">
        <f t="shared" si="9"/>
        <v>900.73632877862872</v>
      </c>
      <c r="H40" s="11">
        <f t="shared" si="9"/>
        <v>886.48778321244629</v>
      </c>
      <c r="I40" s="11">
        <f t="shared" si="9"/>
        <v>870.66982599692142</v>
      </c>
      <c r="J40" s="11">
        <f t="shared" si="9"/>
        <v>847.2938739459006</v>
      </c>
      <c r="K40" s="11">
        <f t="shared" si="9"/>
        <v>823.04580251722427</v>
      </c>
      <c r="L40" s="11">
        <f t="shared" si="9"/>
        <v>794.54511327319699</v>
      </c>
      <c r="M40" s="11">
        <f t="shared" si="9"/>
        <v>771.17497930517084</v>
      </c>
      <c r="N40" s="11">
        <f t="shared" si="9"/>
        <v>749.12507722723035</v>
      </c>
      <c r="O40" s="11">
        <f t="shared" si="9"/>
        <v>729.12066865583233</v>
      </c>
      <c r="P40" s="11">
        <f t="shared" si="9"/>
        <v>704.89159843853633</v>
      </c>
      <c r="Q40" s="11">
        <f t="shared" si="9"/>
        <v>685.25524462473186</v>
      </c>
      <c r="R40" s="11">
        <f t="shared" si="9"/>
        <v>672.64362401465678</v>
      </c>
      <c r="S40" s="11">
        <f t="shared" si="9"/>
        <v>671.48245761563032</v>
      </c>
      <c r="T40" s="11">
        <f t="shared" si="9"/>
        <v>680.13280479296986</v>
      </c>
      <c r="U40" s="11">
        <f t="shared" si="9"/>
        <v>694.45593721134571</v>
      </c>
      <c r="V40" s="11">
        <f t="shared" si="9"/>
        <v>719.38446630981741</v>
      </c>
      <c r="W40" s="11">
        <f t="shared" si="9"/>
        <v>746.33188399483276</v>
      </c>
      <c r="X40" s="11">
        <f t="shared" si="9"/>
        <v>788.59345338754792</v>
      </c>
    </row>
    <row r="41" spans="1:24" ht="15.75">
      <c r="B41" s="20" t="s">
        <v>38</v>
      </c>
      <c r="C41" s="7"/>
      <c r="D41" s="37">
        <f>+D9/D36</f>
        <v>1504.8078631276114</v>
      </c>
      <c r="E41" s="37">
        <f t="shared" ref="E41:X41" si="10">+E9/E36</f>
        <v>1500.8363085402998</v>
      </c>
      <c r="F41" s="37">
        <f t="shared" si="10"/>
        <v>1497.4857033323908</v>
      </c>
      <c r="G41" s="37">
        <f t="shared" si="10"/>
        <v>1494.872655121683</v>
      </c>
      <c r="H41" s="37">
        <f t="shared" si="10"/>
        <v>1492.0617208900119</v>
      </c>
      <c r="I41" s="37">
        <f t="shared" si="10"/>
        <v>1487.5728572652513</v>
      </c>
      <c r="J41" s="37">
        <f t="shared" si="10"/>
        <v>1487.6042694795528</v>
      </c>
      <c r="K41" s="37">
        <f t="shared" si="10"/>
        <v>1490.5923721013808</v>
      </c>
      <c r="L41" s="37">
        <f t="shared" si="10"/>
        <v>1494.9267146286234</v>
      </c>
      <c r="M41" s="37">
        <f t="shared" si="10"/>
        <v>1499.413403402375</v>
      </c>
      <c r="N41" s="37">
        <f t="shared" si="10"/>
        <v>1503.7002936471147</v>
      </c>
      <c r="O41" s="37">
        <f t="shared" si="10"/>
        <v>1465.0416410420044</v>
      </c>
      <c r="P41" s="37">
        <f t="shared" si="10"/>
        <v>1491.1629985872246</v>
      </c>
      <c r="Q41" s="37">
        <f t="shared" si="10"/>
        <v>1518.0124302318868</v>
      </c>
      <c r="R41" s="37">
        <f t="shared" si="10"/>
        <v>1545.0320162378341</v>
      </c>
      <c r="S41" s="37">
        <f t="shared" si="10"/>
        <v>1571.4502492923741</v>
      </c>
      <c r="T41" s="37">
        <f t="shared" si="10"/>
        <v>1594.3245182950725</v>
      </c>
      <c r="U41" s="37">
        <f t="shared" si="10"/>
        <v>1540.9676610043907</v>
      </c>
      <c r="V41" s="37">
        <f t="shared" si="10"/>
        <v>1558.4375535885563</v>
      </c>
      <c r="W41" s="37">
        <f t="shared" si="10"/>
        <v>1567.4263414982399</v>
      </c>
      <c r="X41" s="37">
        <f t="shared" si="10"/>
        <v>1576.1387397427097</v>
      </c>
    </row>
    <row r="42" spans="1:24" ht="15.75">
      <c r="B42" s="20" t="s">
        <v>10</v>
      </c>
      <c r="C42" s="9"/>
      <c r="D42" s="11">
        <f t="shared" ref="D42:X42" si="11">+D10/D36</f>
        <v>2499.420771383488</v>
      </c>
      <c r="E42" s="11">
        <f t="shared" si="11"/>
        <v>2441.4518686495489</v>
      </c>
      <c r="F42" s="11">
        <f t="shared" si="11"/>
        <v>2390.5708134338233</v>
      </c>
      <c r="G42" s="11">
        <f t="shared" si="11"/>
        <v>2361.6317996394264</v>
      </c>
      <c r="H42" s="11">
        <f t="shared" si="11"/>
        <v>2302.8359695699965</v>
      </c>
      <c r="I42" s="11">
        <f t="shared" si="11"/>
        <v>2286.7154743903466</v>
      </c>
      <c r="J42" s="11">
        <f t="shared" si="11"/>
        <v>2239.0961918733842</v>
      </c>
      <c r="K42" s="11">
        <f t="shared" si="11"/>
        <v>2173.6717545272973</v>
      </c>
      <c r="L42" s="11">
        <f t="shared" si="11"/>
        <v>2115.1144471401894</v>
      </c>
      <c r="M42" s="11">
        <f t="shared" si="11"/>
        <v>2049.781286363203</v>
      </c>
      <c r="N42" s="11">
        <f t="shared" si="11"/>
        <v>1982.6649516632324</v>
      </c>
      <c r="O42" s="11">
        <f t="shared" si="11"/>
        <v>1921.9387657016055</v>
      </c>
      <c r="P42" s="11">
        <f t="shared" si="11"/>
        <v>1852.4208705678227</v>
      </c>
      <c r="Q42" s="11">
        <f t="shared" si="11"/>
        <v>1801.8204728376506</v>
      </c>
      <c r="R42" s="11">
        <f t="shared" si="11"/>
        <v>1735.3141507594255</v>
      </c>
      <c r="S42" s="11">
        <f t="shared" si="11"/>
        <v>1690.3490726798339</v>
      </c>
      <c r="T42" s="11">
        <f t="shared" si="11"/>
        <v>1635.720718104714</v>
      </c>
      <c r="U42" s="11">
        <f t="shared" si="11"/>
        <v>1541.4887862745104</v>
      </c>
      <c r="V42" s="11">
        <f t="shared" si="11"/>
        <v>1517.606340654112</v>
      </c>
      <c r="W42" s="11">
        <f t="shared" si="11"/>
        <v>1465.3821016666197</v>
      </c>
      <c r="X42" s="11">
        <f t="shared" si="11"/>
        <v>1413.743532159245</v>
      </c>
    </row>
    <row r="43" spans="1:24" ht="15.75">
      <c r="B43" s="26" t="s">
        <v>32</v>
      </c>
      <c r="C43" s="9"/>
      <c r="D43" s="11">
        <f t="shared" ref="D43:X43" si="12">+D11/D36</f>
        <v>2499.420771383488</v>
      </c>
      <c r="E43" s="11">
        <f t="shared" si="12"/>
        <v>2441.4518686495489</v>
      </c>
      <c r="F43" s="11">
        <f t="shared" si="12"/>
        <v>2390.5708134338233</v>
      </c>
      <c r="G43" s="11">
        <f t="shared" si="12"/>
        <v>2361.6317996394264</v>
      </c>
      <c r="H43" s="11">
        <f t="shared" si="12"/>
        <v>2302.8359695699965</v>
      </c>
      <c r="I43" s="11">
        <f t="shared" si="12"/>
        <v>2286.7154743903466</v>
      </c>
      <c r="J43" s="11">
        <f t="shared" si="12"/>
        <v>2239.0961918733842</v>
      </c>
      <c r="K43" s="11">
        <f t="shared" si="12"/>
        <v>2173.6717545272973</v>
      </c>
      <c r="L43" s="11">
        <f t="shared" si="12"/>
        <v>2115.1144471401894</v>
      </c>
      <c r="M43" s="11">
        <f t="shared" si="12"/>
        <v>2049.781286363203</v>
      </c>
      <c r="N43" s="11">
        <f t="shared" si="12"/>
        <v>1982.6649516632324</v>
      </c>
      <c r="O43" s="11">
        <f t="shared" si="12"/>
        <v>1921.9387657016055</v>
      </c>
      <c r="P43" s="11">
        <f t="shared" si="12"/>
        <v>1852.4208705678227</v>
      </c>
      <c r="Q43" s="11">
        <f t="shared" si="12"/>
        <v>1801.8204728376506</v>
      </c>
      <c r="R43" s="11">
        <f t="shared" si="12"/>
        <v>1735.3141507594255</v>
      </c>
      <c r="S43" s="11">
        <f t="shared" si="12"/>
        <v>1690.3490726798339</v>
      </c>
      <c r="T43" s="11">
        <f t="shared" si="12"/>
        <v>1635.720718104714</v>
      </c>
      <c r="U43" s="11">
        <f t="shared" si="12"/>
        <v>1541.4887862745104</v>
      </c>
      <c r="V43" s="11">
        <f t="shared" si="12"/>
        <v>1517.606340654112</v>
      </c>
      <c r="W43" s="11">
        <f t="shared" si="12"/>
        <v>1465.3821016666197</v>
      </c>
      <c r="X43" s="11">
        <f t="shared" si="12"/>
        <v>1413.743532159245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605.27205465463112</v>
      </c>
      <c r="E45" s="11">
        <f t="shared" si="14"/>
        <v>606.79067956575454</v>
      </c>
      <c r="F45" s="11">
        <f t="shared" si="14"/>
        <v>593.69471292953017</v>
      </c>
      <c r="G45" s="11">
        <f t="shared" si="14"/>
        <v>591.25852744931342</v>
      </c>
      <c r="H45" s="11">
        <f t="shared" si="14"/>
        <v>560.65002529046319</v>
      </c>
      <c r="I45" s="11">
        <f t="shared" si="14"/>
        <v>582.94526271110067</v>
      </c>
      <c r="J45" s="11">
        <f t="shared" si="14"/>
        <v>585.47281202622639</v>
      </c>
      <c r="K45" s="11">
        <f t="shared" si="14"/>
        <v>577.89513269053214</v>
      </c>
      <c r="L45" s="11">
        <f t="shared" si="14"/>
        <v>580.95430485912163</v>
      </c>
      <c r="M45" s="11">
        <f t="shared" si="14"/>
        <v>576.17855432707904</v>
      </c>
      <c r="N45" s="11">
        <f t="shared" si="14"/>
        <v>565.84637446481895</v>
      </c>
      <c r="O45" s="11">
        <f t="shared" si="14"/>
        <v>562.76993536486145</v>
      </c>
      <c r="P45" s="11">
        <f t="shared" si="14"/>
        <v>548.3231901736084</v>
      </c>
      <c r="Q45" s="11">
        <f t="shared" si="14"/>
        <v>550.86987114384908</v>
      </c>
      <c r="R45" s="11">
        <f t="shared" si="14"/>
        <v>536.3901854868393</v>
      </c>
      <c r="S45" s="11">
        <f t="shared" si="14"/>
        <v>542.75404948146411</v>
      </c>
      <c r="T45" s="11">
        <f t="shared" si="14"/>
        <v>538.13399069587263</v>
      </c>
      <c r="U45" s="11">
        <f t="shared" si="14"/>
        <v>492.81152841553012</v>
      </c>
      <c r="V45" s="11">
        <f t="shared" si="14"/>
        <v>516.63049196779775</v>
      </c>
      <c r="W45" s="11">
        <f t="shared" si="14"/>
        <v>510.77858521683197</v>
      </c>
      <c r="X45" s="11">
        <f t="shared" si="14"/>
        <v>504.09408565803909</v>
      </c>
    </row>
    <row r="46" spans="1:24" ht="15.75">
      <c r="B46" s="10" t="s">
        <v>11</v>
      </c>
      <c r="C46" s="9"/>
      <c r="D46" s="11">
        <f t="shared" ref="D46:X46" si="15">+D16/D36</f>
        <v>1894.1487167288567</v>
      </c>
      <c r="E46" s="11">
        <f t="shared" si="15"/>
        <v>1834.6611890837944</v>
      </c>
      <c r="F46" s="11">
        <f t="shared" si="15"/>
        <v>1796.8761005042929</v>
      </c>
      <c r="G46" s="11">
        <f t="shared" si="15"/>
        <v>1770.3732721901131</v>
      </c>
      <c r="H46" s="11">
        <f t="shared" si="15"/>
        <v>1742.185944279533</v>
      </c>
      <c r="I46" s="11">
        <f t="shared" si="15"/>
        <v>1703.7702116792459</v>
      </c>
      <c r="J46" s="11">
        <f t="shared" si="15"/>
        <v>1653.6233798471578</v>
      </c>
      <c r="K46" s="11">
        <f t="shared" si="15"/>
        <v>1595.7766218367653</v>
      </c>
      <c r="L46" s="11">
        <f t="shared" si="15"/>
        <v>1534.1601422810679</v>
      </c>
      <c r="M46" s="11">
        <f t="shared" si="15"/>
        <v>1473.6027320361241</v>
      </c>
      <c r="N46" s="11">
        <f t="shared" si="15"/>
        <v>1416.8185771984135</v>
      </c>
      <c r="O46" s="11">
        <f t="shared" si="15"/>
        <v>1359.1688303367441</v>
      </c>
      <c r="P46" s="11">
        <f t="shared" si="15"/>
        <v>1304.0976803942144</v>
      </c>
      <c r="Q46" s="11">
        <f t="shared" si="15"/>
        <v>1250.9506016938017</v>
      </c>
      <c r="R46" s="11">
        <f t="shared" si="15"/>
        <v>1198.923965272586</v>
      </c>
      <c r="S46" s="11">
        <f t="shared" si="15"/>
        <v>1147.5950231983697</v>
      </c>
      <c r="T46" s="11">
        <f t="shared" si="15"/>
        <v>1097.5867274088416</v>
      </c>
      <c r="U46" s="11">
        <f t="shared" si="15"/>
        <v>1048.6772578589803</v>
      </c>
      <c r="V46" s="11">
        <f t="shared" si="15"/>
        <v>1000.9758486863144</v>
      </c>
      <c r="W46" s="11">
        <f t="shared" si="15"/>
        <v>954.60351644978766</v>
      </c>
      <c r="X46" s="11">
        <f t="shared" si="15"/>
        <v>909.64944650120583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205.60184895892664</v>
      </c>
      <c r="E50" s="11">
        <f t="shared" ref="E50:X50" si="18">+E35/E36</f>
        <v>216.95001312964555</v>
      </c>
      <c r="F50" s="11">
        <f t="shared" si="18"/>
        <v>197.74877037860566</v>
      </c>
      <c r="G50" s="11">
        <f t="shared" si="18"/>
        <v>218.14626818880859</v>
      </c>
      <c r="H50" s="11">
        <f t="shared" si="18"/>
        <v>191.8681422727399</v>
      </c>
      <c r="I50" s="11">
        <f t="shared" si="18"/>
        <v>206.82557026814069</v>
      </c>
      <c r="J50" s="11">
        <f t="shared" si="18"/>
        <v>222.61292570517588</v>
      </c>
      <c r="K50" s="11">
        <f t="shared" si="18"/>
        <v>225.49073404799111</v>
      </c>
      <c r="L50" s="11">
        <f t="shared" si="18"/>
        <v>224.43011059134653</v>
      </c>
      <c r="M50" s="11">
        <f t="shared" si="18"/>
        <v>220.77210887882981</v>
      </c>
      <c r="N50" s="11">
        <f t="shared" si="18"/>
        <v>218.13053421988283</v>
      </c>
      <c r="O50" s="11">
        <f t="shared" si="18"/>
        <v>201.87505628042496</v>
      </c>
      <c r="P50" s="11">
        <f t="shared" si="18"/>
        <v>202.31603570784637</v>
      </c>
      <c r="Q50" s="11">
        <f t="shared" si="18"/>
        <v>189.66067489239705</v>
      </c>
      <c r="R50" s="11">
        <f t="shared" si="18"/>
        <v>213.88896797769038</v>
      </c>
      <c r="S50" s="11">
        <f t="shared" si="18"/>
        <v>214.85491785725455</v>
      </c>
      <c r="T50" s="11">
        <f t="shared" si="18"/>
        <v>218.52914516669293</v>
      </c>
      <c r="U50" s="11">
        <f t="shared" si="18"/>
        <v>232.60223910355089</v>
      </c>
      <c r="V50" s="11">
        <f t="shared" si="18"/>
        <v>244.51345321091921</v>
      </c>
      <c r="W50" s="11">
        <f t="shared" si="18"/>
        <v>258.31819664533185</v>
      </c>
      <c r="X50" s="11">
        <f t="shared" si="18"/>
        <v>267.09245218439361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-1.2011362218156685</v>
      </c>
      <c r="F53" s="32">
        <f>IFERROR(((F39/$D39)-1)*100,0)</f>
        <v>-2.2821166481289068</v>
      </c>
      <c r="G53" s="32">
        <f>IFERROR(((G39/$D39)-1)*100,0)</f>
        <v>-2.7884285998241887</v>
      </c>
      <c r="H53" s="32">
        <f t="shared" ref="H53:X53" si="19">IFERROR(((H39/$D39)-1)*100,0)</f>
        <v>-4.3384896975849578</v>
      </c>
      <c r="I53" s="32">
        <f t="shared" si="19"/>
        <v>-5.0828616546322642</v>
      </c>
      <c r="J53" s="32">
        <f t="shared" si="19"/>
        <v>-6.5329679236765692</v>
      </c>
      <c r="K53" s="32">
        <f t="shared" si="19"/>
        <v>-8.3043155853662736</v>
      </c>
      <c r="L53" s="32">
        <f t="shared" si="19"/>
        <v>-9.9947274802673292</v>
      </c>
      <c r="M53" s="32">
        <f t="shared" si="19"/>
        <v>-11.715647016815156</v>
      </c>
      <c r="N53" s="32">
        <f t="shared" si="19"/>
        <v>-13.450109288403223</v>
      </c>
      <c r="O53" s="32">
        <f t="shared" si="19"/>
        <v>-15.889762198707736</v>
      </c>
      <c r="P53" s="32">
        <f t="shared" si="19"/>
        <v>-17.27165390880274</v>
      </c>
      <c r="Q53" s="32">
        <f t="shared" si="19"/>
        <v>-18.158249676847138</v>
      </c>
      <c r="R53" s="32">
        <f t="shared" si="19"/>
        <v>-19.222850640073975</v>
      </c>
      <c r="S53" s="32">
        <f t="shared" si="19"/>
        <v>-19.625572900073117</v>
      </c>
      <c r="T53" s="32">
        <f t="shared" si="19"/>
        <v>-20.097684953424633</v>
      </c>
      <c r="U53" s="32">
        <f t="shared" si="19"/>
        <v>-22.820894580852368</v>
      </c>
      <c r="V53" s="32">
        <f t="shared" si="19"/>
        <v>-22.442530900954939</v>
      </c>
      <c r="W53" s="32">
        <f t="shared" si="19"/>
        <v>-22.775367810663305</v>
      </c>
      <c r="X53" s="32">
        <f t="shared" si="19"/>
        <v>-22.7889485805037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0.35532163876494938</v>
      </c>
      <c r="F54" s="32">
        <f t="shared" ref="F54:I54" si="21">IFERROR(((F40/$D40)-1)*100,0)</f>
        <v>0.50504485983415837</v>
      </c>
      <c r="G54" s="32">
        <f t="shared" si="21"/>
        <v>1.2666993535665361</v>
      </c>
      <c r="H54" s="32">
        <f t="shared" si="21"/>
        <v>-0.33521580625911485</v>
      </c>
      <c r="I54" s="32">
        <f t="shared" si="21"/>
        <v>-2.1135745407227069</v>
      </c>
      <c r="J54" s="32">
        <f t="shared" ref="J54:X54" si="22">IFERROR(((J40/$D40)-1)*100,0)</f>
        <v>-4.7416527394381625</v>
      </c>
      <c r="K54" s="32">
        <f t="shared" si="22"/>
        <v>-7.4677803317394371</v>
      </c>
      <c r="L54" s="32">
        <f t="shared" si="22"/>
        <v>-10.672015174757144</v>
      </c>
      <c r="M54" s="32">
        <f t="shared" si="22"/>
        <v>-13.299439266335355</v>
      </c>
      <c r="N54" s="32">
        <f t="shared" si="22"/>
        <v>-15.778434209872438</v>
      </c>
      <c r="O54" s="32">
        <f t="shared" si="22"/>
        <v>-18.027461326712025</v>
      </c>
      <c r="P54" s="32">
        <f t="shared" si="22"/>
        <v>-20.751452677919513</v>
      </c>
      <c r="Q54" s="32">
        <f t="shared" si="22"/>
        <v>-22.959100659387243</v>
      </c>
      <c r="R54" s="32">
        <f t="shared" si="22"/>
        <v>-24.376981954808596</v>
      </c>
      <c r="S54" s="32">
        <f t="shared" si="22"/>
        <v>-24.507527914678029</v>
      </c>
      <c r="T54" s="32">
        <f t="shared" si="22"/>
        <v>-23.534999019235968</v>
      </c>
      <c r="U54" s="32">
        <f t="shared" si="22"/>
        <v>-21.924698315166712</v>
      </c>
      <c r="V54" s="32">
        <f t="shared" si="22"/>
        <v>-19.122069198425496</v>
      </c>
      <c r="W54" s="32">
        <f t="shared" si="22"/>
        <v>-16.09246335498883</v>
      </c>
      <c r="X54" s="39">
        <f t="shared" si="22"/>
        <v>-11.341139904201503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-0.26392436434091726</v>
      </c>
      <c r="F55" s="32">
        <f t="shared" ref="F55:I55" si="23">IFERROR(((F41/$D41)-1)*100,0)</f>
        <v>-0.48658436566128005</v>
      </c>
      <c r="G55" s="32">
        <f t="shared" si="23"/>
        <v>-0.66023100020748959</v>
      </c>
      <c r="H55" s="32">
        <f t="shared" si="23"/>
        <v>-0.84702788641121129</v>
      </c>
      <c r="I55" s="32">
        <f t="shared" si="23"/>
        <v>-1.1453293330444647</v>
      </c>
      <c r="J55" s="32">
        <f t="shared" ref="J55:X55" si="24">IFERROR(((J41/$D41)-1)*100,0)</f>
        <v>-1.1432418762287955</v>
      </c>
      <c r="K55" s="32">
        <f t="shared" si="24"/>
        <v>-0.94467150089746488</v>
      </c>
      <c r="L55" s="32">
        <f t="shared" si="24"/>
        <v>-0.65663854775791508</v>
      </c>
      <c r="M55" s="32">
        <f t="shared" si="24"/>
        <v>-0.35848162794847038</v>
      </c>
      <c r="N55" s="32">
        <f t="shared" si="24"/>
        <v>-7.3602052968724241E-2</v>
      </c>
      <c r="O55" s="32">
        <f t="shared" si="24"/>
        <v>-2.6426112635374199</v>
      </c>
      <c r="P55" s="32">
        <f t="shared" si="24"/>
        <v>-0.90675127866670646</v>
      </c>
      <c r="Q55" s="32">
        <f t="shared" si="24"/>
        <v>0.87749189965227181</v>
      </c>
      <c r="R55" s="32">
        <f t="shared" si="24"/>
        <v>2.6730424591628887</v>
      </c>
      <c r="S55" s="32">
        <f t="shared" si="24"/>
        <v>4.4286309101450483</v>
      </c>
      <c r="T55" s="32">
        <f t="shared" si="24"/>
        <v>5.9487099556622791</v>
      </c>
      <c r="U55" s="32">
        <f t="shared" si="24"/>
        <v>2.4029511516257207</v>
      </c>
      <c r="V55" s="32">
        <f t="shared" si="24"/>
        <v>3.5638895685645933</v>
      </c>
      <c r="W55" s="32">
        <f t="shared" si="24"/>
        <v>4.1612274832536711</v>
      </c>
      <c r="X55" s="32">
        <f t="shared" si="24"/>
        <v>4.7401982912850693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-2.3192934698166856</v>
      </c>
      <c r="F56" s="32">
        <f t="shared" ref="F56:I56" si="25">IFERROR(((F42/$D42)-1)*100,0)</f>
        <v>-4.3550073359362234</v>
      </c>
      <c r="G56" s="32">
        <f t="shared" si="25"/>
        <v>-5.5128361467442044</v>
      </c>
      <c r="H56" s="32">
        <f t="shared" si="25"/>
        <v>-7.8652143754361692</v>
      </c>
      <c r="I56" s="32">
        <f t="shared" si="25"/>
        <v>-8.5101836164786278</v>
      </c>
      <c r="J56" s="32">
        <f t="shared" ref="J56:X56" si="26">IFERROR(((J42/$D42)-1)*100,0)</f>
        <v>-10.415396338648819</v>
      </c>
      <c r="K56" s="32">
        <f t="shared" si="26"/>
        <v>-13.032980304307905</v>
      </c>
      <c r="L56" s="32">
        <f t="shared" si="26"/>
        <v>-15.375815414648098</v>
      </c>
      <c r="M56" s="32">
        <f t="shared" si="26"/>
        <v>-17.989747471427108</v>
      </c>
      <c r="N56" s="32">
        <f t="shared" si="26"/>
        <v>-20.675023014801109</v>
      </c>
      <c r="O56" s="32">
        <f t="shared" si="26"/>
        <v>-23.10463337320482</v>
      </c>
      <c r="P56" s="32">
        <f t="shared" si="26"/>
        <v>-25.885993595929659</v>
      </c>
      <c r="Q56" s="32">
        <f t="shared" si="26"/>
        <v>-27.910478560986718</v>
      </c>
      <c r="R56" s="32">
        <f t="shared" si="26"/>
        <v>-30.571347944792493</v>
      </c>
      <c r="S56" s="32">
        <f t="shared" si="26"/>
        <v>-32.370367885508685</v>
      </c>
      <c r="T56" s="32">
        <f t="shared" si="26"/>
        <v>-34.556008462740586</v>
      </c>
      <c r="U56" s="32">
        <f t="shared" si="26"/>
        <v>-38.326159247637989</v>
      </c>
      <c r="V56" s="32">
        <f t="shared" si="26"/>
        <v>-39.281678458082055</v>
      </c>
      <c r="W56" s="32">
        <f t="shared" si="26"/>
        <v>-41.371132126124706</v>
      </c>
      <c r="X56" s="32">
        <f t="shared" si="26"/>
        <v>-43.437153585920441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-2.3192934698166856</v>
      </c>
      <c r="F57" s="32">
        <f t="shared" ref="F57:I57" si="27">IFERROR(((F43/$D43)-1)*100,0)</f>
        <v>-4.3550073359362234</v>
      </c>
      <c r="G57" s="32">
        <f t="shared" si="27"/>
        <v>-5.5128361467442044</v>
      </c>
      <c r="H57" s="32">
        <f t="shared" si="27"/>
        <v>-7.8652143754361692</v>
      </c>
      <c r="I57" s="32">
        <f t="shared" si="27"/>
        <v>-8.5101836164786278</v>
      </c>
      <c r="J57" s="32">
        <f t="shared" ref="J57:X57" si="28">IFERROR(((J43/$D43)-1)*100,0)</f>
        <v>-10.415396338648819</v>
      </c>
      <c r="K57" s="32">
        <f t="shared" si="28"/>
        <v>-13.032980304307905</v>
      </c>
      <c r="L57" s="32">
        <f t="shared" si="28"/>
        <v>-15.375815414648098</v>
      </c>
      <c r="M57" s="32">
        <f t="shared" si="28"/>
        <v>-17.989747471427108</v>
      </c>
      <c r="N57" s="32">
        <f t="shared" si="28"/>
        <v>-20.675023014801109</v>
      </c>
      <c r="O57" s="32">
        <f t="shared" si="28"/>
        <v>-23.10463337320482</v>
      </c>
      <c r="P57" s="32">
        <f t="shared" si="28"/>
        <v>-25.885993595929659</v>
      </c>
      <c r="Q57" s="32">
        <f t="shared" si="28"/>
        <v>-27.910478560986718</v>
      </c>
      <c r="R57" s="32">
        <f t="shared" si="28"/>
        <v>-30.571347944792493</v>
      </c>
      <c r="S57" s="32">
        <f t="shared" si="28"/>
        <v>-32.370367885508685</v>
      </c>
      <c r="T57" s="32">
        <f t="shared" si="28"/>
        <v>-34.556008462740586</v>
      </c>
      <c r="U57" s="32">
        <f t="shared" si="28"/>
        <v>-38.326159247637989</v>
      </c>
      <c r="V57" s="32">
        <f t="shared" si="28"/>
        <v>-39.281678458082055</v>
      </c>
      <c r="W57" s="32">
        <f t="shared" si="28"/>
        <v>-41.371132126124706</v>
      </c>
      <c r="X57" s="32">
        <f t="shared" si="28"/>
        <v>-43.437153585920441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0.25089955821435694</v>
      </c>
      <c r="F59" s="32">
        <f t="shared" ref="F59:I59" si="31">IFERROR(((F45/$D45)-1)*100,0)</f>
        <v>-1.9127500825570021</v>
      </c>
      <c r="G59" s="32">
        <f t="shared" si="31"/>
        <v>-2.3152443760705022</v>
      </c>
      <c r="H59" s="32">
        <f t="shared" si="31"/>
        <v>-7.3722269219300589</v>
      </c>
      <c r="I59" s="32">
        <f t="shared" si="31"/>
        <v>-3.6887201006281622</v>
      </c>
      <c r="J59" s="32">
        <f t="shared" ref="J59:X59" si="32">IFERROR(((J45/$D45)-1)*100,0)</f>
        <v>-3.2711311345279603</v>
      </c>
      <c r="K59" s="32">
        <f t="shared" si="32"/>
        <v>-4.5230771441645778</v>
      </c>
      <c r="L59" s="32">
        <f t="shared" si="32"/>
        <v>-4.017656128100155</v>
      </c>
      <c r="M59" s="32">
        <f t="shared" si="32"/>
        <v>-4.8066815746438003</v>
      </c>
      <c r="N59" s="32">
        <f t="shared" si="32"/>
        <v>-6.5137122863385022</v>
      </c>
      <c r="O59" s="32">
        <f t="shared" si="32"/>
        <v>-7.0219860578267461</v>
      </c>
      <c r="P59" s="32">
        <f t="shared" si="32"/>
        <v>-9.4088045273323928</v>
      </c>
      <c r="Q59" s="32">
        <f t="shared" si="32"/>
        <v>-8.9880547255438703</v>
      </c>
      <c r="R59" s="32">
        <f t="shared" si="32"/>
        <v>-11.380315452874479</v>
      </c>
      <c r="S59" s="32">
        <f t="shared" si="32"/>
        <v>-10.328909899671457</v>
      </c>
      <c r="T59" s="32">
        <f t="shared" si="32"/>
        <v>-11.092212740115281</v>
      </c>
      <c r="U59" s="32">
        <f t="shared" si="32"/>
        <v>-18.580161660242368</v>
      </c>
      <c r="V59" s="32">
        <f t="shared" si="32"/>
        <v>-14.644912482769811</v>
      </c>
      <c r="W59" s="32">
        <f t="shared" si="32"/>
        <v>-15.61173503900114</v>
      </c>
      <c r="X59" s="32">
        <f t="shared" si="32"/>
        <v>-16.716114385013903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-3.1405943535307901</v>
      </c>
      <c r="F60" s="32">
        <f t="shared" ref="F60:I60" si="33">IFERROR(((F46/$D46)-1)*100,0)</f>
        <v>-5.1354265568202546</v>
      </c>
      <c r="G60" s="32">
        <f t="shared" si="33"/>
        <v>-6.5346212494075129</v>
      </c>
      <c r="H60" s="32">
        <f t="shared" si="33"/>
        <v>-8.022747691731368</v>
      </c>
      <c r="I60" s="32">
        <f t="shared" si="33"/>
        <v>-10.050874219548579</v>
      </c>
      <c r="J60" s="32">
        <f t="shared" ref="J60:X60" si="34">IFERROR(((J46/$D46)-1)*100,0)</f>
        <v>-12.698334336549856</v>
      </c>
      <c r="K60" s="32">
        <f t="shared" si="34"/>
        <v>-15.752305627161734</v>
      </c>
      <c r="L60" s="32">
        <f t="shared" si="34"/>
        <v>-19.00529621926832</v>
      </c>
      <c r="M60" s="32">
        <f t="shared" si="34"/>
        <v>-22.202374131372537</v>
      </c>
      <c r="N60" s="32">
        <f t="shared" si="34"/>
        <v>-25.200246174692097</v>
      </c>
      <c r="O60" s="32">
        <f t="shared" si="34"/>
        <v>-28.24381642619954</v>
      </c>
      <c r="P60" s="32">
        <f t="shared" si="34"/>
        <v>-31.15125180633358</v>
      </c>
      <c r="Q60" s="32">
        <f t="shared" si="34"/>
        <v>-33.957107451723253</v>
      </c>
      <c r="R60" s="32">
        <f t="shared" si="34"/>
        <v>-36.703810282484305</v>
      </c>
      <c r="S60" s="32">
        <f t="shared" si="34"/>
        <v>-39.413678922728145</v>
      </c>
      <c r="T60" s="32">
        <f t="shared" si="34"/>
        <v>-42.053825145031695</v>
      </c>
      <c r="U60" s="32">
        <f t="shared" si="34"/>
        <v>-44.635959753465535</v>
      </c>
      <c r="V60" s="32">
        <f t="shared" si="34"/>
        <v>-47.154315822942749</v>
      </c>
      <c r="W60" s="32">
        <f t="shared" si="34"/>
        <v>-49.602504385275417</v>
      </c>
      <c r="X60" s="32">
        <f t="shared" si="34"/>
        <v>-51.975816974279311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5.5194854658072501</v>
      </c>
      <c r="F64" s="32">
        <f t="shared" ref="F64:I64" si="41">IFERROR(((F50/$D50)-1)*100,0)</f>
        <v>-3.8195563999474547</v>
      </c>
      <c r="G64" s="32">
        <f t="shared" si="41"/>
        <v>6.1013163516773439</v>
      </c>
      <c r="H64" s="32">
        <f t="shared" si="41"/>
        <v>-6.6797583561275964</v>
      </c>
      <c r="I64" s="32">
        <f t="shared" si="41"/>
        <v>0.59518983676967174</v>
      </c>
      <c r="J64" s="32">
        <f t="shared" ref="J64:X64" si="42">IFERROR(((J50/$D50)-1)*100,0)</f>
        <v>8.2737956065986431</v>
      </c>
      <c r="K64" s="32">
        <f t="shared" si="42"/>
        <v>9.6734952481082548</v>
      </c>
      <c r="L64" s="32">
        <f t="shared" si="42"/>
        <v>9.1576324472554926</v>
      </c>
      <c r="M64" s="32">
        <f t="shared" si="42"/>
        <v>7.3784647349809385</v>
      </c>
      <c r="N64" s="32">
        <f t="shared" si="42"/>
        <v>6.0936637118759851</v>
      </c>
      <c r="O64" s="32">
        <f t="shared" si="42"/>
        <v>-1.8126260524272797</v>
      </c>
      <c r="P64" s="32">
        <f t="shared" si="42"/>
        <v>-1.5981438239578649</v>
      </c>
      <c r="Q64" s="32">
        <f t="shared" si="42"/>
        <v>-7.7534196055377809</v>
      </c>
      <c r="R64" s="32">
        <f t="shared" si="42"/>
        <v>4.0306636641284754</v>
      </c>
      <c r="S64" s="32">
        <f t="shared" si="42"/>
        <v>4.5004794194124287</v>
      </c>
      <c r="T64" s="32">
        <f t="shared" si="42"/>
        <v>6.2875388880130112</v>
      </c>
      <c r="U64" s="32">
        <f t="shared" si="42"/>
        <v>13.132367379642652</v>
      </c>
      <c r="V64" s="32">
        <f t="shared" si="42"/>
        <v>18.925707355757293</v>
      </c>
      <c r="W64" s="32">
        <f t="shared" si="42"/>
        <v>25.640016348752013</v>
      </c>
      <c r="X64" s="32">
        <f t="shared" si="42"/>
        <v>29.907611987356695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18.288823061688024</v>
      </c>
      <c r="D67" s="30">
        <f>(D8/D7)*100</f>
        <v>18.175813351039178</v>
      </c>
      <c r="E67" s="30">
        <f t="shared" ref="E67:X67" si="43">(E8/E7)*100</f>
        <v>18.462151538350575</v>
      </c>
      <c r="F67" s="30">
        <f t="shared" si="43"/>
        <v>18.694233578844567</v>
      </c>
      <c r="G67" s="30">
        <f t="shared" si="43"/>
        <v>18.934007542675076</v>
      </c>
      <c r="H67" s="30">
        <f t="shared" si="43"/>
        <v>18.936440679750604</v>
      </c>
      <c r="I67" s="30">
        <f t="shared" si="43"/>
        <v>18.744406223821464</v>
      </c>
      <c r="J67" s="30">
        <f t="shared" si="43"/>
        <v>18.524156608745411</v>
      </c>
      <c r="K67" s="30">
        <f t="shared" si="43"/>
        <v>18.341630409154281</v>
      </c>
      <c r="L67" s="30">
        <f t="shared" si="43"/>
        <v>18.039040755663681</v>
      </c>
      <c r="M67" s="30">
        <f t="shared" si="43"/>
        <v>17.84974523883832</v>
      </c>
      <c r="N67" s="30">
        <f t="shared" si="43"/>
        <v>17.686856070501246</v>
      </c>
      <c r="O67" s="30">
        <f t="shared" si="43"/>
        <v>17.713866965355692</v>
      </c>
      <c r="P67" s="30">
        <f t="shared" si="43"/>
        <v>17.411284916529933</v>
      </c>
      <c r="Q67" s="30">
        <f t="shared" si="43"/>
        <v>17.109617050981353</v>
      </c>
      <c r="R67" s="30">
        <f t="shared" si="43"/>
        <v>17.016072885998231</v>
      </c>
      <c r="S67" s="30">
        <f t="shared" si="43"/>
        <v>17.071811663744921</v>
      </c>
      <c r="T67" s="30">
        <f t="shared" si="43"/>
        <v>17.393908861129578</v>
      </c>
      <c r="U67" s="30">
        <f t="shared" si="43"/>
        <v>18.38686912789144</v>
      </c>
      <c r="V67" s="30">
        <f t="shared" si="43"/>
        <v>18.953972989891959</v>
      </c>
      <c r="W67" s="30">
        <f t="shared" si="43"/>
        <v>19.748721121339184</v>
      </c>
      <c r="X67" s="30">
        <f t="shared" si="43"/>
        <v>20.870676715201782</v>
      </c>
    </row>
    <row r="68" spans="1:24" ht="15.75">
      <c r="B68" s="20" t="s">
        <v>38</v>
      </c>
      <c r="C68" s="31">
        <f t="shared" ref="C68:C69" si="44">AVERAGE(D68:X68)</f>
        <v>35.881230302313625</v>
      </c>
      <c r="D68" s="30">
        <f>(D9/D7)*100</f>
        <v>30.749912330720658</v>
      </c>
      <c r="E68" s="30">
        <f t="shared" ref="E68:X68" si="45">(E9/E7)*100</f>
        <v>31.041607815370796</v>
      </c>
      <c r="F68" s="30">
        <f t="shared" si="45"/>
        <v>31.31493132600573</v>
      </c>
      <c r="G68" s="30">
        <f t="shared" si="45"/>
        <v>31.423102658457147</v>
      </c>
      <c r="H68" s="30">
        <f t="shared" si="45"/>
        <v>31.872225205148911</v>
      </c>
      <c r="I68" s="30">
        <f t="shared" si="45"/>
        <v>32.025538374645876</v>
      </c>
      <c r="J68" s="30">
        <f t="shared" si="45"/>
        <v>32.523089458141222</v>
      </c>
      <c r="K68" s="30">
        <f t="shared" si="45"/>
        <v>33.217950077834146</v>
      </c>
      <c r="L68" s="30">
        <f t="shared" si="45"/>
        <v>33.940230052920583</v>
      </c>
      <c r="M68" s="30">
        <f t="shared" si="45"/>
        <v>34.705673779180984</v>
      </c>
      <c r="N68" s="30">
        <f t="shared" si="45"/>
        <v>35.502390021899849</v>
      </c>
      <c r="O68" s="30">
        <f t="shared" si="45"/>
        <v>35.592946193621614</v>
      </c>
      <c r="P68" s="30">
        <f t="shared" si="45"/>
        <v>36.832704323476428</v>
      </c>
      <c r="Q68" s="30">
        <f t="shared" si="45"/>
        <v>37.90209788780323</v>
      </c>
      <c r="R68" s="30">
        <f t="shared" si="45"/>
        <v>39.085150681411832</v>
      </c>
      <c r="S68" s="30">
        <f t="shared" si="45"/>
        <v>39.952648636758589</v>
      </c>
      <c r="T68" s="30">
        <f t="shared" si="45"/>
        <v>40.773706503879339</v>
      </c>
      <c r="U68" s="30">
        <f t="shared" si="45"/>
        <v>40.799666609485527</v>
      </c>
      <c r="V68" s="30">
        <f t="shared" si="45"/>
        <v>41.060913434332363</v>
      </c>
      <c r="W68" s="30">
        <f t="shared" si="45"/>
        <v>41.475738019928954</v>
      </c>
      <c r="X68" s="30">
        <f t="shared" si="45"/>
        <v>41.71361295756234</v>
      </c>
    </row>
    <row r="69" spans="1:24" ht="15.75">
      <c r="B69" s="20" t="s">
        <v>10</v>
      </c>
      <c r="C69" s="31">
        <f t="shared" si="44"/>
        <v>45.829946635998354</v>
      </c>
      <c r="D69" s="30">
        <f t="shared" ref="D69:X69" si="46">(D10/D7)*100</f>
        <v>51.074274318240178</v>
      </c>
      <c r="E69" s="30">
        <f t="shared" si="46"/>
        <v>50.496240646278636</v>
      </c>
      <c r="F69" s="30">
        <f t="shared" si="46"/>
        <v>49.990835095149706</v>
      </c>
      <c r="G69" s="30">
        <f t="shared" si="46"/>
        <v>49.642889798867785</v>
      </c>
      <c r="H69" s="30">
        <f t="shared" si="46"/>
        <v>49.191334115100481</v>
      </c>
      <c r="I69" s="30">
        <f t="shared" si="46"/>
        <v>49.230055401532674</v>
      </c>
      <c r="J69" s="30">
        <f t="shared" si="46"/>
        <v>48.952753933113364</v>
      </c>
      <c r="K69" s="30">
        <f t="shared" si="46"/>
        <v>48.44041951301157</v>
      </c>
      <c r="L69" s="30">
        <f t="shared" si="46"/>
        <v>48.020729191415739</v>
      </c>
      <c r="M69" s="30">
        <f t="shared" si="46"/>
        <v>47.4445809819807</v>
      </c>
      <c r="N69" s="30">
        <f t="shared" si="46"/>
        <v>46.810753907598901</v>
      </c>
      <c r="O69" s="30">
        <f t="shared" si="46"/>
        <v>46.69318684102268</v>
      </c>
      <c r="P69" s="30">
        <f t="shared" si="46"/>
        <v>45.756010759993629</v>
      </c>
      <c r="Q69" s="30">
        <f t="shared" si="46"/>
        <v>44.988285061215429</v>
      </c>
      <c r="R69" s="30">
        <f t="shared" si="46"/>
        <v>43.898776432589933</v>
      </c>
      <c r="S69" s="30">
        <f t="shared" si="46"/>
        <v>42.975539699496501</v>
      </c>
      <c r="T69" s="30">
        <f t="shared" si="46"/>
        <v>41.832384634991094</v>
      </c>
      <c r="U69" s="30">
        <f t="shared" si="46"/>
        <v>40.813464262623036</v>
      </c>
      <c r="V69" s="30">
        <f t="shared" si="46"/>
        <v>39.985113575775678</v>
      </c>
      <c r="W69" s="30">
        <f t="shared" si="46"/>
        <v>38.775540858731873</v>
      </c>
      <c r="X69" s="30">
        <f t="shared" si="46"/>
        <v>37.415710327235871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28.929884512377672</v>
      </c>
      <c r="D72" s="30">
        <f>(D13/D$10)*100</f>
        <v>24.216492940466321</v>
      </c>
      <c r="E72" s="30">
        <f t="shared" ref="E72:X72" si="47">(E13/E$10)*100</f>
        <v>24.853681834055212</v>
      </c>
      <c r="F72" s="30">
        <f t="shared" si="47"/>
        <v>24.834851559019295</v>
      </c>
      <c r="G72" s="30">
        <f t="shared" si="47"/>
        <v>25.036016517883386</v>
      </c>
      <c r="H72" s="30">
        <f t="shared" si="47"/>
        <v>24.346068617086615</v>
      </c>
      <c r="I72" s="30">
        <f t="shared" si="47"/>
        <v>25.492688934836451</v>
      </c>
      <c r="J72" s="30">
        <f t="shared" si="47"/>
        <v>26.147729345043409</v>
      </c>
      <c r="K72" s="30">
        <f t="shared" si="47"/>
        <v>26.586126975561015</v>
      </c>
      <c r="L72" s="30">
        <f t="shared" si="47"/>
        <v>27.466802358833121</v>
      </c>
      <c r="M72" s="30">
        <f t="shared" si="47"/>
        <v>28.109269908954833</v>
      </c>
      <c r="N72" s="30">
        <f t="shared" si="47"/>
        <v>28.539687151383681</v>
      </c>
      <c r="O72" s="30">
        <f t="shared" si="47"/>
        <v>29.281366576703693</v>
      </c>
      <c r="P72" s="30">
        <f t="shared" si="47"/>
        <v>29.600356964534246</v>
      </c>
      <c r="Q72" s="30">
        <f t="shared" si="47"/>
        <v>30.572961038471014</v>
      </c>
      <c r="R72" s="30">
        <f t="shared" si="47"/>
        <v>30.910264014852807</v>
      </c>
      <c r="S72" s="30">
        <f t="shared" si="47"/>
        <v>32.108992056948118</v>
      </c>
      <c r="T72" s="30">
        <f t="shared" si="47"/>
        <v>32.898891891483814</v>
      </c>
      <c r="U72" s="30">
        <f t="shared" si="47"/>
        <v>31.969841934858522</v>
      </c>
      <c r="V72" s="30">
        <f t="shared" si="47"/>
        <v>34.042457396766139</v>
      </c>
      <c r="W72" s="30">
        <f t="shared" si="47"/>
        <v>34.856341198374771</v>
      </c>
      <c r="X72" s="30">
        <f t="shared" si="47"/>
        <v>35.656685543814575</v>
      </c>
    </row>
    <row r="73" spans="1:24" ht="15.75">
      <c r="A73" s="36"/>
      <c r="B73" s="10" t="s">
        <v>11</v>
      </c>
      <c r="C73" s="31">
        <f>AVERAGE(D73:X73)</f>
        <v>71.070115487622317</v>
      </c>
      <c r="D73" s="30">
        <f>(D16/D$10)*100</f>
        <v>75.78350705953369</v>
      </c>
      <c r="E73" s="30">
        <f t="shared" ref="E73:X73" si="48">(E16/E$10)*100</f>
        <v>75.146318165944791</v>
      </c>
      <c r="F73" s="30">
        <f t="shared" si="48"/>
        <v>75.165148440980701</v>
      </c>
      <c r="G73" s="30">
        <f>(G16/G$10)*100</f>
        <v>74.963983482116632</v>
      </c>
      <c r="H73" s="30">
        <f t="shared" si="48"/>
        <v>75.65393138291337</v>
      </c>
      <c r="I73" s="30">
        <f t="shared" si="48"/>
        <v>74.507311065163563</v>
      </c>
      <c r="J73" s="30">
        <f t="shared" si="48"/>
        <v>73.852270654956584</v>
      </c>
      <c r="K73" s="30">
        <f t="shared" si="48"/>
        <v>73.413873024438985</v>
      </c>
      <c r="L73" s="30">
        <f t="shared" si="48"/>
        <v>72.533197641166893</v>
      </c>
      <c r="M73" s="30">
        <f t="shared" si="48"/>
        <v>71.890730091045157</v>
      </c>
      <c r="N73" s="30">
        <f t="shared" si="48"/>
        <v>71.460312848616326</v>
      </c>
      <c r="O73" s="30">
        <f t="shared" si="48"/>
        <v>70.718633423296311</v>
      </c>
      <c r="P73" s="30">
        <f t="shared" si="48"/>
        <v>70.399643035465758</v>
      </c>
      <c r="Q73" s="30">
        <f t="shared" si="48"/>
        <v>69.427038961528993</v>
      </c>
      <c r="R73" s="30">
        <f t="shared" si="48"/>
        <v>69.089735985147186</v>
      </c>
      <c r="S73" s="30">
        <f t="shared" si="48"/>
        <v>67.891007943051889</v>
      </c>
      <c r="T73" s="30">
        <f t="shared" si="48"/>
        <v>67.101108108516186</v>
      </c>
      <c r="U73" s="30">
        <f t="shared" si="48"/>
        <v>68.030158065141478</v>
      </c>
      <c r="V73" s="30">
        <f t="shared" si="48"/>
        <v>65.957542603233861</v>
      </c>
      <c r="W73" s="30">
        <f t="shared" si="48"/>
        <v>65.143658801625236</v>
      </c>
      <c r="X73" s="30">
        <f t="shared" si="48"/>
        <v>64.343314456185425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365399458.36129528</v>
      </c>
      <c r="E147">
        <v>544437676.00624168</v>
      </c>
      <c r="F147">
        <v>442587606.18299347</v>
      </c>
      <c r="G147">
        <v>447726559.47887897</v>
      </c>
      <c r="H147">
        <v>256552345.31081769</v>
      </c>
      <c r="I147">
        <v>288746783.28013891</v>
      </c>
      <c r="J147">
        <v>271832683.65295249</v>
      </c>
      <c r="K147">
        <v>301661070.40875047</v>
      </c>
      <c r="L147">
        <v>278605200.25562441</v>
      </c>
      <c r="M147">
        <v>328263997.51964837</v>
      </c>
      <c r="N147">
        <v>325684319.73875892</v>
      </c>
      <c r="O147">
        <v>331004905.15932977</v>
      </c>
      <c r="P147">
        <v>271027396.77174819</v>
      </c>
      <c r="Q147">
        <v>314975240.99332428</v>
      </c>
      <c r="R147">
        <v>400253591.0965116</v>
      </c>
      <c r="S147">
        <v>555986688.31189394</v>
      </c>
      <c r="T147">
        <v>708839580.45579052</v>
      </c>
      <c r="U147">
        <v>821649212.94503355</v>
      </c>
      <c r="V147">
        <v>1015308141.788626</v>
      </c>
      <c r="W147">
        <v>1106683193.430594</v>
      </c>
      <c r="X147">
        <v>1403113817.8650179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Wealth_MWI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2014-12-03T13:24:22Z</dcterms:modified>
</cp:coreProperties>
</file>