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MYS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<sst xmlns="http://schemas.openxmlformats.org/spreadsheetml/2006/main" count="95" uniqueCount="65">
  <si>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</si>
  <si>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</si>
  <si>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</si>
  <si>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</si>
  <si>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</si>
  <si>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</si>
  <si>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</si>
  <si>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</si>
  <si>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</si>
  <si>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</si>
  <si>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</si>
  <si>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</si>
  <si>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</si>
  <si>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</si>
  <si>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</si>
  <si>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</si>
  <si>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</si>
  <si>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</si>
  <si>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</si>
  <si>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</si>
  <si>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</si>
  <si>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</si>
  <si>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</si>
  <si>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</si>
  <si>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</si>
  <si>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</si>
  <si>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</si>
  <si>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</si>
  <si>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</si>
  <si>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</si>
  <si>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</si>
  <si>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</si>
  <si>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</si>
  <si>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</si>
  <si>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</si>
  <si>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</si>
  <si>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</si>
  <si>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</si>
  <si>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</si>
  <si>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</si>
  <si>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</si>
  <si>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</si>
  <si>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</si>
  <si>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</si>
  <si>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</si>
  <si>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</si>
  <si>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</si>
  <si>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</si>
  <si>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</si>
  <si>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</si>
  <si>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</si>
  <si>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</si>
  <si>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</si>
  <si>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</si>
  <si>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</si>
  <si>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</si>
  <si>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</si>
  <si>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</si>
  <si>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</si>
  <si>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</si>
  <si>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</si>
  <si>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</si>
  <si>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</si>
  <si>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Malaysia</t>
  </si>
  <si>
    <t>MYS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</si>
</sst>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Wealth_MYS!$B$54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Wealth_MYS!$D$52:$X$52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Wealth_MYS!$D$54:$X$54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7.5581842777303621</c:v>
                </c:pt>
                <c:pt idx="2">
                  <c:v>15.853997496920247</c:v>
                </c:pt>
                <c:pt idx="3">
                  <c:v>25.943338550651717</c:v>
                </c:pt>
                <c:pt idx="4">
                  <c:v>37.736820677842786</c:v>
                </c:pt>
                <c:pt idx="5">
                  <c:v>52.713682129141226</c:v>
                </c:pt>
                <c:pt idx="6">
                  <c:v>68.064992569539612</c:v>
                </c:pt>
                <c:pt idx="7">
                  <c:v>84.10215764574771</c:v>
                </c:pt>
                <c:pt idx="8">
                  <c:v>87.324297240486985</c:v>
                </c:pt>
                <c:pt idx="9">
                  <c:v>89.108770859547448</c:v>
                </c:pt>
                <c:pt idx="10">
                  <c:v>93.959644374610434</c:v>
                </c:pt>
                <c:pt idx="11">
                  <c:v>97.870268641898363</c:v>
                </c:pt>
                <c:pt idx="12">
                  <c:v>101.36050499204336</c:v>
                </c:pt>
                <c:pt idx="13">
                  <c:v>104.8705694746296</c:v>
                </c:pt>
                <c:pt idx="14">
                  <c:v>108.58969290675856</c:v>
                </c:pt>
                <c:pt idx="15">
                  <c:v>112.79180181276512</c:v>
                </c:pt>
                <c:pt idx="16">
                  <c:v>117.91959942745657</c:v>
                </c:pt>
                <c:pt idx="17">
                  <c:v>124.28307453384768</c:v>
                </c:pt>
                <c:pt idx="18">
                  <c:v>130.35967541248689</c:v>
                </c:pt>
                <c:pt idx="19">
                  <c:v>134.87000695118189</c:v>
                </c:pt>
                <c:pt idx="20" formatCode="_(* #,##0.0000_);_(* \(#,##0.0000\);_(* &quot;-&quot;??_);_(@_)">
                  <c:v>140.54463884236</c:v>
                </c:pt>
              </c:numCache>
            </c:numRef>
          </c:val>
        </c:ser>
        <c:ser>
          <c:idx val="1"/>
          <c:order val="1"/>
          <c:tx>
            <c:strRef>
              <c:f>Wealth_MYS!$B$55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Wealth_MYS!$D$52:$X$52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Wealth_MYS!$D$55:$X$55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2.8422090598307248</c:v>
                </c:pt>
                <c:pt idx="2">
                  <c:v>1.9184709932701605</c:v>
                </c:pt>
                <c:pt idx="3">
                  <c:v>4.6863108757271732</c:v>
                </c:pt>
                <c:pt idx="4">
                  <c:v>7.5472253126756428</c:v>
                </c:pt>
                <c:pt idx="5">
                  <c:v>10.546788629766324</c:v>
                </c:pt>
                <c:pt idx="6">
                  <c:v>8.2190223998751311</c:v>
                </c:pt>
                <c:pt idx="7">
                  <c:v>10.016261998460617</c:v>
                </c:pt>
                <c:pt idx="8">
                  <c:v>11.922375024702259</c:v>
                </c:pt>
                <c:pt idx="9">
                  <c:v>13.499936951675441</c:v>
                </c:pt>
                <c:pt idx="10">
                  <c:v>16.150239945473377</c:v>
                </c:pt>
                <c:pt idx="11">
                  <c:v>17.477979069579884</c:v>
                </c:pt>
                <c:pt idx="12">
                  <c:v>18.726127494916799</c:v>
                </c:pt>
                <c:pt idx="13">
                  <c:v>19.884833968502448</c:v>
                </c:pt>
                <c:pt idx="14">
                  <c:v>16.952881108240913</c:v>
                </c:pt>
                <c:pt idx="15">
                  <c:v>18.145874872175604</c:v>
                </c:pt>
                <c:pt idx="16">
                  <c:v>19.270833284879309</c:v>
                </c:pt>
                <c:pt idx="17">
                  <c:v>20.459833147666796</c:v>
                </c:pt>
                <c:pt idx="18">
                  <c:v>21.724147744490317</c:v>
                </c:pt>
                <c:pt idx="19">
                  <c:v>23.032965377731895</c:v>
                </c:pt>
                <c:pt idx="20">
                  <c:v>24.564226649774334</c:v>
                </c:pt>
              </c:numCache>
            </c:numRef>
          </c:val>
        </c:ser>
        <c:ser>
          <c:idx val="2"/>
          <c:order val="2"/>
          <c:tx>
            <c:strRef>
              <c:f>Wealth_MYS!$B$56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Wealth_MYS!$D$52:$X$52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Wealth_MYS!$D$56:$X$56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-3.4504553002808858</c:v>
                </c:pt>
                <c:pt idx="2">
                  <c:v>-6.7486121441466267</c:v>
                </c:pt>
                <c:pt idx="3">
                  <c:v>-9.8969821347355662</c:v>
                </c:pt>
                <c:pt idx="4">
                  <c:v>-13.028044511925485</c:v>
                </c:pt>
                <c:pt idx="5">
                  <c:v>-16.104401601283591</c:v>
                </c:pt>
                <c:pt idx="6">
                  <c:v>-19.131338470951718</c:v>
                </c:pt>
                <c:pt idx="7">
                  <c:v>-22.095229736114852</c:v>
                </c:pt>
                <c:pt idx="8">
                  <c:v>-24.980917056111196</c:v>
                </c:pt>
                <c:pt idx="9">
                  <c:v>-27.734966261545146</c:v>
                </c:pt>
                <c:pt idx="10">
                  <c:v>-30.390591921479082</c:v>
                </c:pt>
                <c:pt idx="11">
                  <c:v>-33.060822932844339</c:v>
                </c:pt>
                <c:pt idx="12">
                  <c:v>-35.636587811835831</c:v>
                </c:pt>
                <c:pt idx="13">
                  <c:v>-38.137278352117342</c:v>
                </c:pt>
                <c:pt idx="14">
                  <c:v>-40.522092088914896</c:v>
                </c:pt>
                <c:pt idx="15">
                  <c:v>-42.718556391624574</c:v>
                </c:pt>
                <c:pt idx="16">
                  <c:v>-44.783068890582619</c:v>
                </c:pt>
                <c:pt idx="17">
                  <c:v>-46.7424956042397</c:v>
                </c:pt>
                <c:pt idx="18">
                  <c:v>-48.631107802208298</c:v>
                </c:pt>
                <c:pt idx="19">
                  <c:v>-50.433746725947337</c:v>
                </c:pt>
                <c:pt idx="20">
                  <c:v>-52.183985144165092</c:v>
                </c:pt>
              </c:numCache>
            </c:numRef>
          </c:val>
        </c:ser>
        <c:ser>
          <c:idx val="4"/>
          <c:order val="3"/>
          <c:tx>
            <c:strRef>
              <c:f>Wealth_MYS!$B$53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Wealth_MYS!$D$52:$X$52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Wealth_MYS!$D$53:$X$53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1.1057971981648151</c:v>
                </c:pt>
                <c:pt idx="2">
                  <c:v>0.22024217903076071</c:v>
                </c:pt>
                <c:pt idx="3">
                  <c:v>1.6246682839578863</c:v>
                </c:pt>
                <c:pt idx="4">
                  <c:v>3.2461148855112532</c:v>
                </c:pt>
                <c:pt idx="5">
                  <c:v>5.260940869244779</c:v>
                </c:pt>
                <c:pt idx="6">
                  <c:v>4.339032077331928</c:v>
                </c:pt>
                <c:pt idx="7">
                  <c:v>5.8170398146589086</c:v>
                </c:pt>
                <c:pt idx="8">
                  <c:v>6.1888584009918812</c:v>
                </c:pt>
                <c:pt idx="9">
                  <c:v>6.2878881864095071</c:v>
                </c:pt>
                <c:pt idx="10">
                  <c:v>7.3085538531532546</c:v>
                </c:pt>
                <c:pt idx="11">
                  <c:v>7.494561158007973</c:v>
                </c:pt>
                <c:pt idx="12">
                  <c:v>7.6294033968594022</c:v>
                </c:pt>
                <c:pt idx="13">
                  <c:v>7.7418748546676852</c:v>
                </c:pt>
                <c:pt idx="14">
                  <c:v>5.6189703016554349</c:v>
                </c:pt>
                <c:pt idx="15">
                  <c:v>5.9203708962762169</c:v>
                </c:pt>
                <c:pt idx="16">
                  <c:v>6.3155003746025118</c:v>
                </c:pt>
                <c:pt idx="17">
                  <c:v>6.8980558612702358</c:v>
                </c:pt>
                <c:pt idx="18">
                  <c:v>7.5206153518103003</c:v>
                </c:pt>
                <c:pt idx="19">
                  <c:v>8.0518999899600541</c:v>
                </c:pt>
                <c:pt idx="20">
                  <c:v>8.8346069429624094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Wealth_MYS!$D$64:$X$64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6.622275595866145</c:v>
                </c:pt>
                <c:pt idx="2">
                  <c:v>13.095395378749686</c:v>
                </c:pt>
                <c:pt idx="3">
                  <c:v>21.149668153841517</c:v>
                </c:pt>
                <c:pt idx="4">
                  <c:v>29.008517031262326</c:v>
                </c:pt>
                <c:pt idx="5">
                  <c:v>38.164815643076807</c:v>
                </c:pt>
                <c:pt idx="6">
                  <c:v>48.220350251447861</c:v>
                </c:pt>
                <c:pt idx="7">
                  <c:v>55.171347963646198</c:v>
                </c:pt>
                <c:pt idx="8">
                  <c:v>40.268051898958149</c:v>
                </c:pt>
                <c:pt idx="9">
                  <c:v>45.327381798534347</c:v>
                </c:pt>
                <c:pt idx="10">
                  <c:v>54.504537317997844</c:v>
                </c:pt>
                <c:pt idx="11">
                  <c:v>51.741922869670809</c:v>
                </c:pt>
                <c:pt idx="12">
                  <c:v>56.329884021516307</c:v>
                </c:pt>
                <c:pt idx="13">
                  <c:v>61.78335082194544</c:v>
                </c:pt>
                <c:pt idx="14">
                  <c:v>69.178046562003146</c:v>
                </c:pt>
                <c:pt idx="15">
                  <c:v>74.718288375563134</c:v>
                </c:pt>
                <c:pt idx="16">
                  <c:v>81.556322377294862</c:v>
                </c:pt>
                <c:pt idx="17">
                  <c:v>89.999426037313768</c:v>
                </c:pt>
                <c:pt idx="18">
                  <c:v>95.868938497913291</c:v>
                </c:pt>
                <c:pt idx="19">
                  <c:v>89.580525034204101</c:v>
                </c:pt>
                <c:pt idx="20">
                  <c:v>99.987527462714795</c:v>
                </c:pt>
              </c:numCache>
            </c:numRef>
          </c:val>
        </c:ser>
        <c:marker val="1"/>
        <c:axId val="75512832"/>
        <c:axId val="75522816"/>
      </c:lineChart>
      <c:catAx>
        <c:axId val="7551283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522816"/>
        <c:crosses val="autoZero"/>
        <c:auto val="1"/>
        <c:lblAlgn val="ctr"/>
        <c:lblOffset val="100"/>
      </c:catAx>
      <c:valAx>
        <c:axId val="7552281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512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Wealth_MYS!$B$40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Wealth_MYS!$D$38:$X$38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Wealth_MYS!$D$40:$X$40</c:f>
              <c:numCache>
                <c:formatCode>_(* #,##0_);_(* \(#,##0\);_(* "-"??_);_(@_)</c:formatCode>
                <c:ptCount val="21"/>
                <c:pt idx="0">
                  <c:v>6589.2493102507815</c:v>
                </c:pt>
                <c:pt idx="1">
                  <c:v>7087.2769156386121</c:v>
                </c:pt>
                <c:pt idx="2">
                  <c:v>7633.9087309637753</c:v>
                </c:pt>
                <c:pt idx="3">
                  <c:v>8298.7205667556245</c:v>
                </c:pt>
                <c:pt idx="4">
                  <c:v>9075.8225064761118</c:v>
                </c:pt>
                <c:pt idx="5">
                  <c:v>10062.685246353009</c:v>
                </c:pt>
                <c:pt idx="6">
                  <c:v>11074.221363661416</c:v>
                </c:pt>
                <c:pt idx="7">
                  <c:v>12130.950152829237</c:v>
                </c:pt>
                <c:pt idx="8">
                  <c:v>12343.264963850912</c:v>
                </c:pt>
                <c:pt idx="9">
                  <c:v>12460.848379486461</c:v>
                </c:pt>
                <c:pt idx="10">
                  <c:v>12780.484529118887</c:v>
                </c:pt>
                <c:pt idx="11">
                  <c:v>13038.165311677656</c:v>
                </c:pt>
                <c:pt idx="12">
                  <c:v>13268.145686305708</c:v>
                </c:pt>
                <c:pt idx="13">
                  <c:v>13499.432586013878</c:v>
                </c:pt>
                <c:pt idx="14">
                  <c:v>13744.494901112812</c:v>
                </c:pt>
                <c:pt idx="15">
                  <c:v>14021.382333217834</c:v>
                </c:pt>
                <c:pt idx="16">
                  <c:v>14359.265702174949</c:v>
                </c:pt>
                <c:pt idx="17">
                  <c:v>14778.570941730804</c:v>
                </c:pt>
                <c:pt idx="18">
                  <c:v>15178.973323213231</c:v>
                </c:pt>
                <c:pt idx="19">
                  <c:v>15476.170313016715</c:v>
                </c:pt>
                <c:pt idx="20">
                  <c:v>15850.08595576544</c:v>
                </c:pt>
              </c:numCache>
            </c:numRef>
          </c:val>
        </c:ser>
        <c:ser>
          <c:idx val="1"/>
          <c:order val="1"/>
          <c:tx>
            <c:strRef>
              <c:f>Wealth_MYS!$B$41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Wealth_MYS!$D$38:$X$38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Wealth_MYS!$D$41:$X$41</c:f>
              <c:numCache>
                <c:formatCode>General</c:formatCode>
                <c:ptCount val="21"/>
                <c:pt idx="0">
                  <c:v>39665.580552185784</c:v>
                </c:pt>
                <c:pt idx="1">
                  <c:v>40792.959276274465</c:v>
                </c:pt>
                <c:pt idx="2">
                  <c:v>40426.553209391677</c:v>
                </c:pt>
                <c:pt idx="3">
                  <c:v>41524.432967523186</c:v>
                </c:pt>
                <c:pt idx="4">
                  <c:v>42659.2312880401</c:v>
                </c:pt>
                <c:pt idx="5">
                  <c:v>43849.02549179452</c:v>
                </c:pt>
                <c:pt idx="6">
                  <c:v>42925.703502810451</c:v>
                </c:pt>
                <c:pt idx="7">
                  <c:v>43638.589023503155</c:v>
                </c:pt>
                <c:pt idx="8">
                  <c:v>44394.659821342735</c:v>
                </c:pt>
                <c:pt idx="9">
                  <c:v>45020.408918246896</c:v>
                </c:pt>
                <c:pt idx="10">
                  <c:v>46071.66698712881</c:v>
                </c:pt>
                <c:pt idx="11">
                  <c:v>46598.322418924166</c:v>
                </c:pt>
                <c:pt idx="12">
                  <c:v>47093.407737987014</c:v>
                </c:pt>
                <c:pt idx="13">
                  <c:v>47553.015387630519</c:v>
                </c:pt>
                <c:pt idx="14">
                  <c:v>46390.039264091371</c:v>
                </c:pt>
                <c:pt idx="15">
                  <c:v>46863.247166507434</c:v>
                </c:pt>
                <c:pt idx="16">
                  <c:v>47309.468451877015</c:v>
                </c:pt>
                <c:pt idx="17">
                  <c:v>47781.092150216362</c:v>
                </c:pt>
                <c:pt idx="18">
                  <c:v>48282.589875052443</c:v>
                </c:pt>
                <c:pt idx="19">
                  <c:v>48801.739987647095</c:v>
                </c:pt>
                <c:pt idx="20">
                  <c:v>49409.123660973513</c:v>
                </c:pt>
              </c:numCache>
            </c:numRef>
          </c:val>
        </c:ser>
        <c:ser>
          <c:idx val="2"/>
          <c:order val="2"/>
          <c:tx>
            <c:strRef>
              <c:f>Wealth_MYS!$B$42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Wealth_MYS!$D$38:$X$38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Wealth_MYS!$D$42:$X$42</c:f>
              <c:numCache>
                <c:formatCode>_(* #,##0_);_(* \(#,##0\);_(* "-"??_);_(@_)</c:formatCode>
                <c:ptCount val="21"/>
                <c:pt idx="0">
                  <c:v>24448.199857707314</c:v>
                </c:pt>
                <c:pt idx="1">
                  <c:v>23604.625649893787</c:v>
                </c:pt>
                <c:pt idx="2">
                  <c:v>22798.28567308484</c:v>
                </c:pt>
                <c:pt idx="3">
                  <c:v>22028.565885525575</c:v>
                </c:pt>
                <c:pt idx="4">
                  <c:v>21263.077497880702</c:v>
                </c:pt>
                <c:pt idx="5">
                  <c:v>20510.963568337684</c:v>
                </c:pt>
                <c:pt idx="6">
                  <c:v>19770.93199287459</c:v>
                </c:pt>
                <c:pt idx="7">
                  <c:v>19046.313932802379</c:v>
                </c:pt>
                <c:pt idx="8">
                  <c:v>18340.815329541154</c:v>
                </c:pt>
                <c:pt idx="9">
                  <c:v>17667.499875617061</c:v>
                </c:pt>
                <c:pt idx="10">
                  <c:v>17018.247206803855</c:v>
                </c:pt>
                <c:pt idx="11">
                  <c:v>16365.423792482798</c:v>
                </c:pt>
                <c:pt idx="12">
                  <c:v>15735.695647002325</c:v>
                </c:pt>
                <c:pt idx="13">
                  <c:v>15124.32182589152</c:v>
                </c:pt>
                <c:pt idx="14">
                  <c:v>14541.277797285195</c:v>
                </c:pt>
                <c:pt idx="15">
                  <c:v>14004.281814755537</c:v>
                </c:pt>
                <c:pt idx="16">
                  <c:v>13499.545672922924</c:v>
                </c:pt>
                <c:pt idx="17">
                  <c:v>13020.501113902736</c:v>
                </c:pt>
                <c:pt idx="18">
                  <c:v>12558.769429206335</c:v>
                </c:pt>
                <c:pt idx="19">
                  <c:v>12118.056662417792</c:v>
                </c:pt>
                <c:pt idx="20">
                  <c:v>11690.15487594554</c:v>
                </c:pt>
              </c:numCache>
            </c:numRef>
          </c:val>
        </c:ser>
        <c:overlap val="100"/>
        <c:axId val="78521856"/>
        <c:axId val="78523392"/>
      </c:barChart>
      <c:catAx>
        <c:axId val="7852185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523392"/>
        <c:crosses val="autoZero"/>
        <c:auto val="1"/>
        <c:lblAlgn val="ctr"/>
        <c:lblOffset val="100"/>
      </c:catAx>
      <c:valAx>
        <c:axId val="7852339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52185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Wealth_MYS!$B$67:$B$69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Wealth_MYS!$C$67:$C$69</c:f>
              <c:numCache>
                <c:formatCode>_(* #,##0_);_(* \(#,##0\);_(* "-"??_);_(@_)</c:formatCode>
                <c:ptCount val="3"/>
                <c:pt idx="0">
                  <c:v>16.072574409340945</c:v>
                </c:pt>
                <c:pt idx="1">
                  <c:v>60.463290521140458</c:v>
                </c:pt>
                <c:pt idx="2">
                  <c:v>23.464135069518608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Wealth_MYS!$B$72:$B$75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Wealth_MYS!$C$72:$C$75</c:f>
              <c:numCache>
                <c:formatCode>_(* #,##0_);_(* \(#,##0\);_(* "-"??_);_(@_)</c:formatCode>
                <c:ptCount val="4"/>
                <c:pt idx="0">
                  <c:v>4.0912991020768823</c:v>
                </c:pt>
                <c:pt idx="1">
                  <c:v>47.305002398079061</c:v>
                </c:pt>
                <c:pt idx="2">
                  <c:v>48.569151903010891</c:v>
                </c:pt>
                <c:pt idx="3">
                  <c:v>3.4546596833171156E-2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1287400500247.0823</v>
      </c>
      <c r="E7" s="13">
        <f t="shared" ref="E7:X7" si="0">+E8+E9+E10</f>
        <v>1337322639757.7463</v>
      </c>
      <c r="F7" s="13">
        <f t="shared" si="0"/>
        <v>1360777553879.5493</v>
      </c>
      <c r="G7" s="13">
        <f t="shared" si="0"/>
        <v>1415569621291.7734</v>
      </c>
      <c r="H7" s="13">
        <f t="shared" si="0"/>
        <v>1474959799929.436</v>
      </c>
      <c r="I7" s="13">
        <f t="shared" si="0"/>
        <v>1542098093996.562</v>
      </c>
      <c r="J7" s="13">
        <f t="shared" si="0"/>
        <v>1567416920317.9331</v>
      </c>
      <c r="K7" s="13">
        <f t="shared" si="0"/>
        <v>1629601429680.7659</v>
      </c>
      <c r="L7" s="13">
        <f t="shared" si="0"/>
        <v>1675941272116.6816</v>
      </c>
      <c r="M7" s="13">
        <f t="shared" si="0"/>
        <v>1718479084115.5107</v>
      </c>
      <c r="N7" s="13">
        <f t="shared" si="0"/>
        <v>1776498481893.9683</v>
      </c>
      <c r="O7" s="13">
        <f t="shared" si="0"/>
        <v>1821357004926.2556</v>
      </c>
      <c r="P7" s="13">
        <f t="shared" si="0"/>
        <v>1865548640394.248</v>
      </c>
      <c r="Q7" s="13">
        <f t="shared" si="0"/>
        <v>1909003867702.0127</v>
      </c>
      <c r="R7" s="13">
        <f t="shared" si="0"/>
        <v>1910987856262.9221</v>
      </c>
      <c r="S7" s="13">
        <f t="shared" si="0"/>
        <v>1954618633535.5754</v>
      </c>
      <c r="T7" s="13">
        <f t="shared" si="0"/>
        <v>1998445460776.2649</v>
      </c>
      <c r="U7" s="13">
        <f t="shared" si="0"/>
        <v>2044529754315.7629</v>
      </c>
      <c r="V7" s="13">
        <f t="shared" si="0"/>
        <v>2090711796083.3962</v>
      </c>
      <c r="W7" s="13">
        <f t="shared" si="0"/>
        <v>2135221057058.1184</v>
      </c>
      <c r="X7" s="13">
        <f t="shared" si="0"/>
        <v>2185440209095.928</v>
      </c>
    </row>
    <row r="8" spans="1:24" s="22" customFormat="1" ht="15.75">
      <c r="A8" s="19">
        <v>1</v>
      </c>
      <c r="B8" s="20" t="s">
        <v>5</v>
      </c>
      <c r="C8" s="20"/>
      <c r="D8" s="21">
        <v>119980754599.15857</v>
      </c>
      <c r="E8" s="21">
        <v>132587174813.18419</v>
      </c>
      <c r="F8" s="21">
        <v>146602247419.48788</v>
      </c>
      <c r="G8" s="21">
        <v>163495276449.16162</v>
      </c>
      <c r="H8" s="21">
        <v>183381041560.18774</v>
      </c>
      <c r="I8" s="21">
        <v>208506989079.48389</v>
      </c>
      <c r="J8" s="21">
        <v>235295110884.29312</v>
      </c>
      <c r="K8" s="21">
        <v>264230278622.89987</v>
      </c>
      <c r="L8" s="21">
        <v>275531890305.78387</v>
      </c>
      <c r="M8" s="21">
        <v>284950917565.88574</v>
      </c>
      <c r="N8" s="21">
        <v>299253882225.22656</v>
      </c>
      <c r="O8" s="21">
        <v>312454690229.7019</v>
      </c>
      <c r="P8" s="21">
        <v>325272877110.84106</v>
      </c>
      <c r="Q8" s="21">
        <v>338298264501.10352</v>
      </c>
      <c r="R8" s="21">
        <v>351727850775.66705</v>
      </c>
      <c r="S8" s="21">
        <v>365961458050.12775</v>
      </c>
      <c r="T8" s="21">
        <v>381759559067.27972</v>
      </c>
      <c r="U8" s="21">
        <v>399777221101.83374</v>
      </c>
      <c r="V8" s="21">
        <v>417452245766.79687</v>
      </c>
      <c r="W8" s="21">
        <v>432549597165.77789</v>
      </c>
      <c r="X8" s="21">
        <v>450158560681.1554</v>
      </c>
    </row>
    <row r="9" spans="1:24" s="22" customFormat="1" ht="15.75">
      <c r="A9" s="19">
        <v>2</v>
      </c>
      <c r="B9" s="20" t="s">
        <v>38</v>
      </c>
      <c r="C9" s="20"/>
      <c r="D9" s="21">
        <v>722253182750.46899</v>
      </c>
      <c r="E9" s="21">
        <v>763145462931.74609</v>
      </c>
      <c r="F9" s="21">
        <v>776355044943.28674</v>
      </c>
      <c r="G9" s="21">
        <v>818083774819.04468</v>
      </c>
      <c r="H9" s="21">
        <v>861948794192.00464</v>
      </c>
      <c r="I9" s="21">
        <v>908587325900.63086</v>
      </c>
      <c r="J9" s="21">
        <v>912046800745.97058</v>
      </c>
      <c r="K9" s="21">
        <v>950513883176.84497</v>
      </c>
      <c r="L9" s="21">
        <v>990997485339.61243</v>
      </c>
      <c r="M9" s="21">
        <v>1029513114978.9766</v>
      </c>
      <c r="N9" s="21">
        <v>1078763889981.9253</v>
      </c>
      <c r="O9" s="21">
        <v>1116711136005.3208</v>
      </c>
      <c r="P9" s="21">
        <v>1154510101867.4509</v>
      </c>
      <c r="Q9" s="21">
        <v>1191687315368.8518</v>
      </c>
      <c r="R9" s="21">
        <v>1187142119455.8848</v>
      </c>
      <c r="S9" s="21">
        <v>1223142045088.4109</v>
      </c>
      <c r="T9" s="21">
        <v>1257783106079.0481</v>
      </c>
      <c r="U9" s="21">
        <v>1292533108670.5881</v>
      </c>
      <c r="V9" s="21">
        <v>1327868173004.4114</v>
      </c>
      <c r="W9" s="21">
        <v>1363979107602.0439</v>
      </c>
      <c r="X9" s="21">
        <v>1403269361050.4106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445166562897.45471</v>
      </c>
      <c r="E10" s="21">
        <f t="shared" ref="E10:X10" si="1">+E13+E16+E19+E23</f>
        <v>441590002012.81598</v>
      </c>
      <c r="F10" s="21">
        <f t="shared" si="1"/>
        <v>437820261516.77466</v>
      </c>
      <c r="G10" s="21">
        <f t="shared" si="1"/>
        <v>433990570023.56726</v>
      </c>
      <c r="H10" s="21">
        <f t="shared" si="1"/>
        <v>429629964177.24365</v>
      </c>
      <c r="I10" s="21">
        <f t="shared" si="1"/>
        <v>425003779016.44714</v>
      </c>
      <c r="J10" s="21">
        <f t="shared" si="1"/>
        <v>420075008687.66956</v>
      </c>
      <c r="K10" s="21">
        <f t="shared" si="1"/>
        <v>414857267881.02106</v>
      </c>
      <c r="L10" s="21">
        <f t="shared" si="1"/>
        <v>409411896471.28528</v>
      </c>
      <c r="M10" s="21">
        <f t="shared" si="1"/>
        <v>404015051570.64844</v>
      </c>
      <c r="N10" s="21">
        <f t="shared" si="1"/>
        <v>398480709686.81647</v>
      </c>
      <c r="O10" s="21">
        <f t="shared" si="1"/>
        <v>392191178691.23291</v>
      </c>
      <c r="P10" s="21">
        <f t="shared" si="1"/>
        <v>385765661415.95593</v>
      </c>
      <c r="Q10" s="21">
        <f t="shared" si="1"/>
        <v>379018287832.05737</v>
      </c>
      <c r="R10" s="21">
        <f t="shared" si="1"/>
        <v>372117886031.3703</v>
      </c>
      <c r="S10" s="21">
        <f t="shared" si="1"/>
        <v>365515130397.0368</v>
      </c>
      <c r="T10" s="21">
        <f t="shared" si="1"/>
        <v>358902795629.93701</v>
      </c>
      <c r="U10" s="21">
        <f t="shared" si="1"/>
        <v>352219424543.34106</v>
      </c>
      <c r="V10" s="21">
        <f t="shared" si="1"/>
        <v>345391377312.18805</v>
      </c>
      <c r="W10" s="21">
        <f t="shared" si="1"/>
        <v>338692352290.29657</v>
      </c>
      <c r="X10" s="21">
        <f t="shared" si="1"/>
        <v>332012287364.36206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210322039519.9212</v>
      </c>
      <c r="E11" s="38">
        <f t="shared" ref="E11:X11" si="2">+E13+E16</f>
        <v>210032903433.75403</v>
      </c>
      <c r="F11" s="38">
        <f t="shared" si="2"/>
        <v>209639456418.96387</v>
      </c>
      <c r="G11" s="38">
        <f t="shared" si="2"/>
        <v>209266462527.43311</v>
      </c>
      <c r="H11" s="38">
        <f t="shared" si="2"/>
        <v>208463953047.45465</v>
      </c>
      <c r="I11" s="38">
        <f t="shared" si="2"/>
        <v>207661443567.47623</v>
      </c>
      <c r="J11" s="38">
        <f t="shared" si="2"/>
        <v>206867115336.80154</v>
      </c>
      <c r="K11" s="38">
        <f t="shared" si="2"/>
        <v>206066651169.14905</v>
      </c>
      <c r="L11" s="38">
        <f t="shared" si="2"/>
        <v>205264141689.17059</v>
      </c>
      <c r="M11" s="38">
        <f t="shared" si="2"/>
        <v>204461632209.19217</v>
      </c>
      <c r="N11" s="38">
        <f t="shared" si="2"/>
        <v>203659122729.21375</v>
      </c>
      <c r="O11" s="38">
        <f t="shared" si="2"/>
        <v>202136032581.30923</v>
      </c>
      <c r="P11" s="38">
        <f t="shared" si="2"/>
        <v>200653848679.92352</v>
      </c>
      <c r="Q11" s="38">
        <f t="shared" si="2"/>
        <v>199171664778.53781</v>
      </c>
      <c r="R11" s="38">
        <f t="shared" si="2"/>
        <v>197689480877.15213</v>
      </c>
      <c r="S11" s="38">
        <f t="shared" si="2"/>
        <v>196207296975.76645</v>
      </c>
      <c r="T11" s="38">
        <f t="shared" si="2"/>
        <v>194649234869.29605</v>
      </c>
      <c r="U11" s="38">
        <f t="shared" si="2"/>
        <v>193091172762.82568</v>
      </c>
      <c r="V11" s="38">
        <f t="shared" si="2"/>
        <v>191533110656.35532</v>
      </c>
      <c r="W11" s="38">
        <f t="shared" si="2"/>
        <v>189975048549.88492</v>
      </c>
      <c r="X11" s="38">
        <f t="shared" si="2"/>
        <v>188416986443.41455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234844523377.53354</v>
      </c>
      <c r="E12" s="38">
        <f t="shared" ref="E12:X12" si="3">+E23+E19</f>
        <v>231557098579.06195</v>
      </c>
      <c r="F12" s="38">
        <f t="shared" si="3"/>
        <v>228180805097.81076</v>
      </c>
      <c r="G12" s="38">
        <f t="shared" si="3"/>
        <v>224724107496.13412</v>
      </c>
      <c r="H12" s="38">
        <f t="shared" si="3"/>
        <v>221166011129.78903</v>
      </c>
      <c r="I12" s="38">
        <f t="shared" si="3"/>
        <v>217342335448.97098</v>
      </c>
      <c r="J12" s="38">
        <f t="shared" si="3"/>
        <v>213207893350.86804</v>
      </c>
      <c r="K12" s="38">
        <f t="shared" si="3"/>
        <v>208790616711.87198</v>
      </c>
      <c r="L12" s="38">
        <f t="shared" si="3"/>
        <v>204147754782.11462</v>
      </c>
      <c r="M12" s="38">
        <f t="shared" si="3"/>
        <v>199553419361.45627</v>
      </c>
      <c r="N12" s="38">
        <f t="shared" si="3"/>
        <v>194821586957.60266</v>
      </c>
      <c r="O12" s="38">
        <f t="shared" si="3"/>
        <v>190055146109.92361</v>
      </c>
      <c r="P12" s="38">
        <f t="shared" si="3"/>
        <v>185111812736.03241</v>
      </c>
      <c r="Q12" s="38">
        <f t="shared" si="3"/>
        <v>179846623053.5195</v>
      </c>
      <c r="R12" s="38">
        <f t="shared" si="3"/>
        <v>174428405154.21817</v>
      </c>
      <c r="S12" s="38">
        <f t="shared" si="3"/>
        <v>169307833421.27039</v>
      </c>
      <c r="T12" s="38">
        <f t="shared" si="3"/>
        <v>164253560760.64096</v>
      </c>
      <c r="U12" s="38">
        <f t="shared" si="3"/>
        <v>159128251780.51538</v>
      </c>
      <c r="V12" s="38">
        <f t="shared" si="3"/>
        <v>153858266655.83273</v>
      </c>
      <c r="W12" s="38">
        <f t="shared" si="3"/>
        <v>148717303740.41162</v>
      </c>
      <c r="X12" s="38">
        <f t="shared" si="3"/>
        <v>143595300920.94754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14775336242.59997</v>
      </c>
      <c r="E13" s="13">
        <f t="shared" ref="E13:X13" si="4">+E14+E15</f>
        <v>15288709636.411238</v>
      </c>
      <c r="F13" s="13">
        <f t="shared" si="4"/>
        <v>15697772101.599497</v>
      </c>
      <c r="G13" s="13">
        <f t="shared" si="4"/>
        <v>16127287690.047171</v>
      </c>
      <c r="H13" s="13">
        <f t="shared" si="4"/>
        <v>16127287690.047171</v>
      </c>
      <c r="I13" s="13">
        <f t="shared" si="4"/>
        <v>16127287690.047171</v>
      </c>
      <c r="J13" s="13">
        <f t="shared" si="4"/>
        <v>16135468939.350935</v>
      </c>
      <c r="K13" s="13">
        <f t="shared" si="4"/>
        <v>16137514251.676876</v>
      </c>
      <c r="L13" s="13">
        <f t="shared" si="4"/>
        <v>16137514251.676876</v>
      </c>
      <c r="M13" s="13">
        <f t="shared" si="4"/>
        <v>16137514251.676876</v>
      </c>
      <c r="N13" s="13">
        <f t="shared" si="4"/>
        <v>16137514251.676876</v>
      </c>
      <c r="O13" s="13">
        <f t="shared" si="4"/>
        <v>16096608005.158051</v>
      </c>
      <c r="P13" s="13">
        <f t="shared" si="4"/>
        <v>16096608005.158051</v>
      </c>
      <c r="Q13" s="13">
        <f t="shared" si="4"/>
        <v>16096608005.158051</v>
      </c>
      <c r="R13" s="13">
        <f t="shared" si="4"/>
        <v>16096608005.158051</v>
      </c>
      <c r="S13" s="13">
        <f t="shared" si="4"/>
        <v>16096608005.158051</v>
      </c>
      <c r="T13" s="13">
        <f t="shared" si="4"/>
        <v>16096608005.158051</v>
      </c>
      <c r="U13" s="13">
        <f t="shared" si="4"/>
        <v>16096608005.158051</v>
      </c>
      <c r="V13" s="13">
        <f t="shared" si="4"/>
        <v>16096608005.158051</v>
      </c>
      <c r="W13" s="13">
        <f t="shared" si="4"/>
        <v>16096608005.158051</v>
      </c>
      <c r="X13" s="13">
        <f t="shared" si="4"/>
        <v>16096608005.158051</v>
      </c>
    </row>
    <row r="14" spans="1:24" ht="15.75">
      <c r="A14" s="8" t="s">
        <v>43</v>
      </c>
      <c r="B14" s="2" t="s">
        <v>27</v>
      </c>
      <c r="C14" s="10"/>
      <c r="D14" s="11">
        <v>14210830040.640171</v>
      </c>
      <c r="E14" s="11">
        <v>14720112809.799555</v>
      </c>
      <c r="F14" s="11">
        <v>15125084650.335932</v>
      </c>
      <c r="G14" s="11">
        <v>15552554926.457664</v>
      </c>
      <c r="H14" s="11">
        <v>15552554926.457664</v>
      </c>
      <c r="I14" s="11">
        <v>15552554926.457664</v>
      </c>
      <c r="J14" s="11">
        <v>15552554926.457664</v>
      </c>
      <c r="K14" s="11">
        <v>15554600238.783606</v>
      </c>
      <c r="L14" s="11">
        <v>15554600238.783606</v>
      </c>
      <c r="M14" s="11">
        <v>15554600238.783606</v>
      </c>
      <c r="N14" s="11">
        <v>15554600238.783606</v>
      </c>
      <c r="O14" s="11">
        <v>15513693992.26478</v>
      </c>
      <c r="P14" s="11">
        <v>15513693992.26478</v>
      </c>
      <c r="Q14" s="11">
        <v>15513693992.26478</v>
      </c>
      <c r="R14" s="11">
        <v>15513693992.26478</v>
      </c>
      <c r="S14" s="11">
        <v>15513693992.26478</v>
      </c>
      <c r="T14" s="11">
        <v>15513693992.26478</v>
      </c>
      <c r="U14" s="11">
        <v>15513693992.26478</v>
      </c>
      <c r="V14" s="11">
        <v>15513693992.26478</v>
      </c>
      <c r="W14" s="11">
        <v>15513693992.26478</v>
      </c>
      <c r="X14" s="11">
        <v>15513693992.26478</v>
      </c>
    </row>
    <row r="15" spans="1:24" ht="15.75">
      <c r="A15" s="8" t="s">
        <v>47</v>
      </c>
      <c r="B15" s="2" t="s">
        <v>6</v>
      </c>
      <c r="C15" s="10"/>
      <c r="D15" s="11">
        <v>564506201.95979953</v>
      </c>
      <c r="E15" s="11">
        <v>568596826.61168206</v>
      </c>
      <c r="F15" s="11">
        <v>572687451.26356471</v>
      </c>
      <c r="G15" s="11">
        <v>574732763.58950603</v>
      </c>
      <c r="H15" s="11">
        <v>574732763.58950603</v>
      </c>
      <c r="I15" s="11">
        <v>574732763.58950603</v>
      </c>
      <c r="J15" s="11">
        <v>582914012.89327121</v>
      </c>
      <c r="K15" s="11">
        <v>582914012.89327121</v>
      </c>
      <c r="L15" s="11">
        <v>582914012.89327121</v>
      </c>
      <c r="M15" s="11">
        <v>582914012.89327121</v>
      </c>
      <c r="N15" s="11">
        <v>582914012.89327121</v>
      </c>
      <c r="O15" s="11">
        <v>582914012.89327121</v>
      </c>
      <c r="P15" s="11">
        <v>582914012.89327121</v>
      </c>
      <c r="Q15" s="11">
        <v>582914012.89327121</v>
      </c>
      <c r="R15" s="11">
        <v>582914012.89327121</v>
      </c>
      <c r="S15" s="11">
        <v>582914012.89327121</v>
      </c>
      <c r="T15" s="11">
        <v>582914012.89327121</v>
      </c>
      <c r="U15" s="11">
        <v>582914012.89327121</v>
      </c>
      <c r="V15" s="11">
        <v>582914012.89327121</v>
      </c>
      <c r="W15" s="11">
        <v>582914012.89327121</v>
      </c>
      <c r="X15" s="11">
        <v>582914012.89327121</v>
      </c>
    </row>
    <row r="16" spans="1:24" ht="15.75">
      <c r="A16" s="15" t="s">
        <v>44</v>
      </c>
      <c r="B16" s="10" t="s">
        <v>11</v>
      </c>
      <c r="C16" s="10"/>
      <c r="D16" s="13">
        <f>+D17+D18</f>
        <v>195546703277.32123</v>
      </c>
      <c r="E16" s="13">
        <f t="shared" ref="E16:X16" si="5">+E17+E18</f>
        <v>194744193797.3428</v>
      </c>
      <c r="F16" s="13">
        <f t="shared" si="5"/>
        <v>193941684317.36438</v>
      </c>
      <c r="G16" s="13">
        <f t="shared" si="5"/>
        <v>193139174837.38593</v>
      </c>
      <c r="H16" s="13">
        <f t="shared" si="5"/>
        <v>192336665357.40747</v>
      </c>
      <c r="I16" s="13">
        <f t="shared" si="5"/>
        <v>191534155877.42905</v>
      </c>
      <c r="J16" s="13">
        <f t="shared" si="5"/>
        <v>190731646397.45062</v>
      </c>
      <c r="K16" s="13">
        <f t="shared" si="5"/>
        <v>189929136917.47217</v>
      </c>
      <c r="L16" s="13">
        <f t="shared" si="5"/>
        <v>189126627437.49371</v>
      </c>
      <c r="M16" s="13">
        <f t="shared" si="5"/>
        <v>188324117957.51529</v>
      </c>
      <c r="N16" s="13">
        <f t="shared" si="5"/>
        <v>187521608477.53687</v>
      </c>
      <c r="O16" s="13">
        <f t="shared" si="5"/>
        <v>186039424576.15118</v>
      </c>
      <c r="P16" s="13">
        <f t="shared" si="5"/>
        <v>184557240674.76547</v>
      </c>
      <c r="Q16" s="13">
        <f t="shared" si="5"/>
        <v>183075056773.37976</v>
      </c>
      <c r="R16" s="13">
        <f t="shared" si="5"/>
        <v>181592872871.99408</v>
      </c>
      <c r="S16" s="13">
        <f t="shared" si="5"/>
        <v>180110688970.6084</v>
      </c>
      <c r="T16" s="13">
        <f t="shared" si="5"/>
        <v>178552626864.138</v>
      </c>
      <c r="U16" s="13">
        <f t="shared" si="5"/>
        <v>176994564757.66763</v>
      </c>
      <c r="V16" s="13">
        <f t="shared" si="5"/>
        <v>175436502651.19727</v>
      </c>
      <c r="W16" s="13">
        <f t="shared" si="5"/>
        <v>173878440544.72687</v>
      </c>
      <c r="X16" s="13">
        <f t="shared" si="5"/>
        <v>172320378438.2565</v>
      </c>
    </row>
    <row r="17" spans="1:24">
      <c r="A17" s="8" t="s">
        <v>45</v>
      </c>
      <c r="B17" s="2" t="s">
        <v>7</v>
      </c>
      <c r="C17" s="2"/>
      <c r="D17" s="14">
        <v>76012224634.754776</v>
      </c>
      <c r="E17" s="14">
        <v>75495380314.313904</v>
      </c>
      <c r="F17" s="14">
        <v>74978535993.873047</v>
      </c>
      <c r="G17" s="14">
        <v>74461691673.43219</v>
      </c>
      <c r="H17" s="14">
        <v>73944847352.991318</v>
      </c>
      <c r="I17" s="14">
        <v>73428003032.550446</v>
      </c>
      <c r="J17" s="14">
        <v>72911158712.109589</v>
      </c>
      <c r="K17" s="14">
        <v>72394314391.668732</v>
      </c>
      <c r="L17" s="14">
        <v>71877470071.227859</v>
      </c>
      <c r="M17" s="14">
        <v>71360625750.786987</v>
      </c>
      <c r="N17" s="14">
        <v>70843781430.34613</v>
      </c>
      <c r="O17" s="14">
        <v>70081614222.05719</v>
      </c>
      <c r="P17" s="14">
        <v>69319447013.76825</v>
      </c>
      <c r="Q17" s="14">
        <v>68557279805.479294</v>
      </c>
      <c r="R17" s="14">
        <v>67795112597.190353</v>
      </c>
      <c r="S17" s="14">
        <v>67032945388.901413</v>
      </c>
      <c r="T17" s="14">
        <v>66256950194.607666</v>
      </c>
      <c r="U17" s="14">
        <v>65480955000.313919</v>
      </c>
      <c r="V17" s="14">
        <v>64704959806.020172</v>
      </c>
      <c r="W17" s="14">
        <v>63928964611.726425</v>
      </c>
      <c r="X17" s="14">
        <v>63152969417.432686</v>
      </c>
    </row>
    <row r="18" spans="1:24">
      <c r="A18" s="8" t="s">
        <v>46</v>
      </c>
      <c r="B18" s="2" t="s">
        <v>62</v>
      </c>
      <c r="C18" s="2"/>
      <c r="D18" s="14">
        <v>119534478642.56647</v>
      </c>
      <c r="E18" s="14">
        <v>119248813483.0289</v>
      </c>
      <c r="F18" s="14">
        <v>118963148323.49132</v>
      </c>
      <c r="G18" s="14">
        <v>118677483163.95375</v>
      </c>
      <c r="H18" s="14">
        <v>118391818004.41617</v>
      </c>
      <c r="I18" s="14">
        <v>118106152844.8786</v>
      </c>
      <c r="J18" s="14">
        <v>117820487685.34103</v>
      </c>
      <c r="K18" s="14">
        <v>117534822525.80344</v>
      </c>
      <c r="L18" s="14">
        <v>117249157366.26587</v>
      </c>
      <c r="M18" s="14">
        <v>116963492206.7283</v>
      </c>
      <c r="N18" s="14">
        <v>116677827047.19073</v>
      </c>
      <c r="O18" s="14">
        <v>115957810354.09398</v>
      </c>
      <c r="P18" s="14">
        <v>115237793660.99722</v>
      </c>
      <c r="Q18" s="14">
        <v>114517776967.90048</v>
      </c>
      <c r="R18" s="14">
        <v>113797760274.80374</v>
      </c>
      <c r="S18" s="14">
        <v>113077743581.70699</v>
      </c>
      <c r="T18" s="14">
        <v>112295676669.53035</v>
      </c>
      <c r="U18" s="14">
        <v>111513609757.35371</v>
      </c>
      <c r="V18" s="14">
        <v>110731542845.17709</v>
      </c>
      <c r="W18" s="14">
        <v>109949475933.00046</v>
      </c>
      <c r="X18" s="14">
        <v>109167409020.82382</v>
      </c>
    </row>
    <row r="19" spans="1:24" ht="15.75">
      <c r="A19" s="15" t="s">
        <v>48</v>
      </c>
      <c r="B19" s="10" t="s">
        <v>12</v>
      </c>
      <c r="C19" s="10"/>
      <c r="D19" s="13">
        <f>+D20+D21+D22</f>
        <v>234671016205.65643</v>
      </c>
      <c r="E19" s="13">
        <f t="shared" ref="E19:X19" si="6">+E20+E21+E22</f>
        <v>231393344663.02481</v>
      </c>
      <c r="F19" s="13">
        <f t="shared" si="6"/>
        <v>228023804051.66684</v>
      </c>
      <c r="G19" s="13">
        <f t="shared" si="6"/>
        <v>224571996735.29404</v>
      </c>
      <c r="H19" s="13">
        <f t="shared" si="6"/>
        <v>221016942197.99142</v>
      </c>
      <c r="I19" s="13">
        <f t="shared" si="6"/>
        <v>217196281502.39246</v>
      </c>
      <c r="J19" s="13">
        <f t="shared" si="6"/>
        <v>213064276069.94458</v>
      </c>
      <c r="K19" s="13">
        <f t="shared" si="6"/>
        <v>208649384763.67807</v>
      </c>
      <c r="L19" s="13">
        <f t="shared" si="6"/>
        <v>204009232647.25259</v>
      </c>
      <c r="M19" s="13">
        <f t="shared" si="6"/>
        <v>199418353486.59467</v>
      </c>
      <c r="N19" s="13">
        <f t="shared" si="6"/>
        <v>194689491328.25449</v>
      </c>
      <c r="O19" s="13">
        <f t="shared" si="6"/>
        <v>189925392015.48785</v>
      </c>
      <c r="P19" s="13">
        <f t="shared" si="6"/>
        <v>184984043671.69638</v>
      </c>
      <c r="Q19" s="13">
        <f t="shared" si="6"/>
        <v>179720435420.04346</v>
      </c>
      <c r="R19" s="13">
        <f t="shared" si="6"/>
        <v>174303510262.76437</v>
      </c>
      <c r="S19" s="13">
        <f t="shared" si="6"/>
        <v>169184284017.59711</v>
      </c>
      <c r="T19" s="13">
        <f t="shared" si="6"/>
        <v>164131140681.32809</v>
      </c>
      <c r="U19" s="13">
        <f t="shared" si="6"/>
        <v>159006897448.08643</v>
      </c>
      <c r="V19" s="13">
        <f t="shared" si="6"/>
        <v>153738139133.22818</v>
      </c>
      <c r="W19" s="13">
        <f t="shared" si="6"/>
        <v>148598311193.49872</v>
      </c>
      <c r="X19" s="13">
        <f t="shared" si="6"/>
        <v>143477564853.34805</v>
      </c>
    </row>
    <row r="20" spans="1:24" s="16" customFormat="1">
      <c r="A20" s="8" t="s">
        <v>59</v>
      </c>
      <c r="B20" s="2" t="s">
        <v>13</v>
      </c>
      <c r="C20" s="2"/>
      <c r="D20" s="11">
        <v>90779125869.71109</v>
      </c>
      <c r="E20" s="11">
        <v>88446532964.717117</v>
      </c>
      <c r="F20" s="11">
        <v>86084204817.645493</v>
      </c>
      <c r="G20" s="11">
        <v>83744521964.612</v>
      </c>
      <c r="H20" s="11">
        <v>81355258998.589127</v>
      </c>
      <c r="I20" s="11">
        <v>78822399344.551422</v>
      </c>
      <c r="J20" s="11">
        <v>76245106383.504623</v>
      </c>
      <c r="K20" s="11">
        <v>73543836180.456879</v>
      </c>
      <c r="L20" s="11">
        <v>70636957484.263763</v>
      </c>
      <c r="M20" s="11">
        <v>67843517956.702568</v>
      </c>
      <c r="N20" s="11">
        <v>65138605930.944847</v>
      </c>
      <c r="O20" s="11">
        <v>62511051761.050232</v>
      </c>
      <c r="P20" s="11">
        <v>59726616467.499199</v>
      </c>
      <c r="Q20" s="11">
        <v>56781249988.37368</v>
      </c>
      <c r="R20" s="11">
        <v>53766772610.045135</v>
      </c>
      <c r="S20" s="11">
        <v>51142190404.569702</v>
      </c>
      <c r="T20" s="11">
        <v>48593333488.072044</v>
      </c>
      <c r="U20" s="11">
        <v>46141939747.590477</v>
      </c>
      <c r="V20" s="11">
        <v>43608155954.275574</v>
      </c>
      <c r="W20" s="11">
        <v>41197860692.843254</v>
      </c>
      <c r="X20" s="11">
        <v>38849030353.399467</v>
      </c>
    </row>
    <row r="21" spans="1:24" s="16" customFormat="1">
      <c r="A21" s="8" t="s">
        <v>60</v>
      </c>
      <c r="B21" s="2" t="s">
        <v>14</v>
      </c>
      <c r="C21" s="2"/>
      <c r="D21" s="11">
        <v>143671429697.01172</v>
      </c>
      <c r="E21" s="11">
        <v>142729772886.51218</v>
      </c>
      <c r="F21" s="11">
        <v>141725902121.55109</v>
      </c>
      <c r="G21" s="11">
        <v>140616079523.24557</v>
      </c>
      <c r="H21" s="11">
        <v>139452837124.86166</v>
      </c>
      <c r="I21" s="11">
        <v>138167166735.26532</v>
      </c>
      <c r="J21" s="11">
        <v>136616620449.51831</v>
      </c>
      <c r="K21" s="11">
        <v>134907146508.29852</v>
      </c>
      <c r="L21" s="11">
        <v>133179865546.8577</v>
      </c>
      <c r="M21" s="11">
        <v>131387143786.10457</v>
      </c>
      <c r="N21" s="11">
        <v>129370498746.07185</v>
      </c>
      <c r="O21" s="11">
        <v>127244340531.67973</v>
      </c>
      <c r="P21" s="11">
        <v>125094142839.98923</v>
      </c>
      <c r="Q21" s="11">
        <v>122779230211.25409</v>
      </c>
      <c r="R21" s="11">
        <v>120384185991.52428</v>
      </c>
      <c r="S21" s="11">
        <v>117904558425.74454</v>
      </c>
      <c r="T21" s="11">
        <v>115417808051.87639</v>
      </c>
      <c r="U21" s="11">
        <v>112765007214.44704</v>
      </c>
      <c r="V21" s="11">
        <v>110053888385.79378</v>
      </c>
      <c r="W21" s="11">
        <v>107365028332.41682</v>
      </c>
      <c r="X21" s="11">
        <v>104628534499.94859</v>
      </c>
    </row>
    <row r="22" spans="1:24" s="16" customFormat="1">
      <c r="A22" s="8" t="s">
        <v>61</v>
      </c>
      <c r="B22" s="2" t="s">
        <v>15</v>
      </c>
      <c r="C22" s="2"/>
      <c r="D22" s="11">
        <v>220460638.93363613</v>
      </c>
      <c r="E22" s="11">
        <v>217038811.79549968</v>
      </c>
      <c r="F22" s="11">
        <v>213697112.47024494</v>
      </c>
      <c r="G22" s="11">
        <v>211395247.43645382</v>
      </c>
      <c r="H22" s="11">
        <v>208846074.54062134</v>
      </c>
      <c r="I22" s="11">
        <v>206715422.57571268</v>
      </c>
      <c r="J22" s="11">
        <v>202549236.92161909</v>
      </c>
      <c r="K22" s="11">
        <v>198402074.92267019</v>
      </c>
      <c r="L22" s="11">
        <v>192409616.13114345</v>
      </c>
      <c r="M22" s="11">
        <v>187691743.78753299</v>
      </c>
      <c r="N22" s="11">
        <v>180386651.23780054</v>
      </c>
      <c r="O22" s="11">
        <v>169999722.75786349</v>
      </c>
      <c r="P22" s="11">
        <v>163284364.20793742</v>
      </c>
      <c r="Q22" s="11">
        <v>159955220.41569147</v>
      </c>
      <c r="R22" s="11">
        <v>152551661.1949825</v>
      </c>
      <c r="S22" s="11">
        <v>137535187.28286678</v>
      </c>
      <c r="T22" s="11">
        <v>119999141.37965886</v>
      </c>
      <c r="U22" s="11">
        <v>99950486.048913077</v>
      </c>
      <c r="V22" s="11">
        <v>76094793.158834398</v>
      </c>
      <c r="W22" s="11">
        <v>35422168.238643482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173507171.87709069</v>
      </c>
      <c r="E23" s="13">
        <f t="shared" ref="E23:X23" si="7">+E24+E25+E26+E27+E28+E29+E30+E31+E32+E33</f>
        <v>163753916.03714937</v>
      </c>
      <c r="F23" s="13">
        <f t="shared" si="7"/>
        <v>157001046.14391333</v>
      </c>
      <c r="G23" s="13">
        <f t="shared" si="7"/>
        <v>152110760.84010109</v>
      </c>
      <c r="H23" s="13">
        <f t="shared" si="7"/>
        <v>149068931.79760081</v>
      </c>
      <c r="I23" s="13">
        <f t="shared" si="7"/>
        <v>146053946.57851318</v>
      </c>
      <c r="J23" s="13">
        <f t="shared" si="7"/>
        <v>143617280.92347425</v>
      </c>
      <c r="K23" s="13">
        <f t="shared" si="7"/>
        <v>141231948.19390866</v>
      </c>
      <c r="L23" s="13">
        <f t="shared" si="7"/>
        <v>138522134.86203894</v>
      </c>
      <c r="M23" s="13">
        <f t="shared" si="7"/>
        <v>135065874.86158845</v>
      </c>
      <c r="N23" s="13">
        <f t="shared" si="7"/>
        <v>132095629.34818864</v>
      </c>
      <c r="O23" s="13">
        <f t="shared" si="7"/>
        <v>129754094.43577006</v>
      </c>
      <c r="P23" s="13">
        <f t="shared" si="7"/>
        <v>127769064.33604276</v>
      </c>
      <c r="Q23" s="13">
        <f t="shared" si="7"/>
        <v>126187633.47604647</v>
      </c>
      <c r="R23" s="13">
        <f t="shared" si="7"/>
        <v>124894891.45380412</v>
      </c>
      <c r="S23" s="13">
        <f t="shared" si="7"/>
        <v>123549403.67327721</v>
      </c>
      <c r="T23" s="13">
        <f t="shared" si="7"/>
        <v>122420079.31286295</v>
      </c>
      <c r="U23" s="13">
        <f t="shared" si="7"/>
        <v>121354332.42895243</v>
      </c>
      <c r="V23" s="13">
        <f t="shared" si="7"/>
        <v>120127522.60456578</v>
      </c>
      <c r="W23" s="13">
        <f t="shared" si="7"/>
        <v>118992546.91290674</v>
      </c>
      <c r="X23" s="13">
        <f t="shared" si="7"/>
        <v>117736067.59948504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173507171.87709069</v>
      </c>
      <c r="E32" s="11">
        <v>163753916.03714937</v>
      </c>
      <c r="F32" s="11">
        <v>157001046.14391333</v>
      </c>
      <c r="G32" s="11">
        <v>152110760.84010109</v>
      </c>
      <c r="H32" s="11">
        <v>149068931.79760081</v>
      </c>
      <c r="I32" s="11">
        <v>146053946.57851318</v>
      </c>
      <c r="J32" s="11">
        <v>143617280.92347425</v>
      </c>
      <c r="K32" s="11">
        <v>141231948.19390866</v>
      </c>
      <c r="L32" s="11">
        <v>138522134.86203894</v>
      </c>
      <c r="M32" s="11">
        <v>135065874.86158845</v>
      </c>
      <c r="N32" s="11">
        <v>132095629.34818864</v>
      </c>
      <c r="O32" s="11">
        <v>129754094.43577006</v>
      </c>
      <c r="P32" s="11">
        <v>127769064.33604276</v>
      </c>
      <c r="Q32" s="11">
        <v>126187633.47604647</v>
      </c>
      <c r="R32" s="11">
        <v>124894891.45380412</v>
      </c>
      <c r="S32" s="11">
        <v>123549403.67327721</v>
      </c>
      <c r="T32" s="11">
        <v>122420079.31286295</v>
      </c>
      <c r="U32" s="11">
        <v>121354332.42895243</v>
      </c>
      <c r="V32" s="11">
        <v>120127522.60456578</v>
      </c>
      <c r="W32" s="11">
        <v>118992546.91290674</v>
      </c>
      <c r="X32" s="11">
        <v>117736067.59948504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55084260708.603043</v>
      </c>
      <c r="E35" s="11">
        <v>60342310864.373528</v>
      </c>
      <c r="F35" s="11">
        <v>65703796367.902321</v>
      </c>
      <c r="G35" s="11">
        <v>72205149802.568359</v>
      </c>
      <c r="H35" s="11">
        <v>78856718390.935883</v>
      </c>
      <c r="I35" s="11">
        <v>86607612412.058945</v>
      </c>
      <c r="J35" s="11">
        <v>95270712643.70018</v>
      </c>
      <c r="K35" s="11">
        <v>102247140993.4978</v>
      </c>
      <c r="L35" s="11">
        <v>94722349366.180206</v>
      </c>
      <c r="M35" s="11">
        <v>100536039657.627</v>
      </c>
      <c r="N35" s="11">
        <v>109442394878.63741</v>
      </c>
      <c r="O35" s="11">
        <v>110008951141.24921</v>
      </c>
      <c r="P35" s="11">
        <v>115939520843.0489</v>
      </c>
      <c r="Q35" s="11">
        <v>122650679173.33591</v>
      </c>
      <c r="R35" s="11">
        <v>130970611628.1882</v>
      </c>
      <c r="S35" s="11">
        <v>137954146871.71991</v>
      </c>
      <c r="T35" s="11">
        <v>146022890696.3194</v>
      </c>
      <c r="U35" s="11">
        <v>155485455049.9133</v>
      </c>
      <c r="V35" s="11">
        <v>162960312797.60699</v>
      </c>
      <c r="W35" s="11">
        <v>160294274059.39828</v>
      </c>
      <c r="X35" s="11">
        <v>171825920308.6441</v>
      </c>
    </row>
    <row r="36" spans="1:24" ht="15.75">
      <c r="A36" s="25">
        <v>5</v>
      </c>
      <c r="B36" s="9" t="s">
        <v>9</v>
      </c>
      <c r="C36" s="10"/>
      <c r="D36" s="11">
        <v>18208561.999999996</v>
      </c>
      <c r="E36" s="11">
        <v>18707773.999999996</v>
      </c>
      <c r="F36" s="11">
        <v>19204086.999999993</v>
      </c>
      <c r="G36" s="11">
        <v>19701263</v>
      </c>
      <c r="H36" s="11">
        <v>20205446</v>
      </c>
      <c r="I36" s="11">
        <v>20720810</v>
      </c>
      <c r="J36" s="11">
        <v>21247101.999999993</v>
      </c>
      <c r="K36" s="11">
        <v>21781499</v>
      </c>
      <c r="L36" s="11">
        <v>22322448</v>
      </c>
      <c r="M36" s="11">
        <v>22867697.999999996</v>
      </c>
      <c r="N36" s="11">
        <v>23414909</v>
      </c>
      <c r="O36" s="11">
        <v>23964621</v>
      </c>
      <c r="P36" s="11">
        <v>24515322.999999996</v>
      </c>
      <c r="Q36" s="11">
        <v>25060183.999999993</v>
      </c>
      <c r="R36" s="11">
        <v>25590453</v>
      </c>
      <c r="S36" s="11">
        <v>26100240.999999996</v>
      </c>
      <c r="T36" s="11">
        <v>26586287</v>
      </c>
      <c r="U36" s="11">
        <v>27051142</v>
      </c>
      <c r="V36" s="11">
        <v>27502008</v>
      </c>
      <c r="W36" s="11">
        <v>27949395.000000004</v>
      </c>
      <c r="X36" s="11">
        <v>28401016.999999993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70703.029720143881</v>
      </c>
      <c r="E39" s="11">
        <f t="shared" si="8"/>
        <v>71484.861841806865</v>
      </c>
      <c r="F39" s="11">
        <f t="shared" si="8"/>
        <v>70858.747613440297</v>
      </c>
      <c r="G39" s="11">
        <f t="shared" si="8"/>
        <v>71851.719419804373</v>
      </c>
      <c r="H39" s="11">
        <f t="shared" si="8"/>
        <v>72998.131292396909</v>
      </c>
      <c r="I39" s="11">
        <f t="shared" si="8"/>
        <v>74422.67430648522</v>
      </c>
      <c r="J39" s="11">
        <f t="shared" si="8"/>
        <v>73770.856859346444</v>
      </c>
      <c r="K39" s="11">
        <f t="shared" si="8"/>
        <v>74815.853109134769</v>
      </c>
      <c r="L39" s="11">
        <f t="shared" si="8"/>
        <v>75078.740114734799</v>
      </c>
      <c r="M39" s="11">
        <f t="shared" si="8"/>
        <v>75148.757173350416</v>
      </c>
      <c r="N39" s="11">
        <f t="shared" si="8"/>
        <v>75870.398723051549</v>
      </c>
      <c r="O39" s="11">
        <f t="shared" si="8"/>
        <v>76001.911523084622</v>
      </c>
      <c r="P39" s="11">
        <f t="shared" si="8"/>
        <v>76097.249071295053</v>
      </c>
      <c r="Q39" s="11">
        <f t="shared" si="8"/>
        <v>76176.769799535919</v>
      </c>
      <c r="R39" s="11">
        <f t="shared" si="8"/>
        <v>74675.811962489373</v>
      </c>
      <c r="S39" s="11">
        <f t="shared" si="8"/>
        <v>74888.911314480807</v>
      </c>
      <c r="T39" s="11">
        <f t="shared" si="8"/>
        <v>75168.279826974889</v>
      </c>
      <c r="U39" s="11">
        <f t="shared" si="8"/>
        <v>75580.164205849898</v>
      </c>
      <c r="V39" s="11">
        <f t="shared" si="8"/>
        <v>76020.332627472017</v>
      </c>
      <c r="W39" s="11">
        <f t="shared" si="8"/>
        <v>76395.966963081606</v>
      </c>
      <c r="X39" s="11">
        <f t="shared" si="8"/>
        <v>76949.364492684486</v>
      </c>
    </row>
    <row r="40" spans="1:24" ht="15.75">
      <c r="B40" s="20" t="s">
        <v>5</v>
      </c>
      <c r="C40" s="7"/>
      <c r="D40" s="11">
        <f t="shared" ref="D40:X40" si="9">+D8/D36</f>
        <v>6589.2493102507815</v>
      </c>
      <c r="E40" s="11">
        <f t="shared" si="9"/>
        <v>7087.2769156386121</v>
      </c>
      <c r="F40" s="11">
        <f t="shared" si="9"/>
        <v>7633.9087309637753</v>
      </c>
      <c r="G40" s="11">
        <f t="shared" si="9"/>
        <v>8298.7205667556245</v>
      </c>
      <c r="H40" s="11">
        <f t="shared" si="9"/>
        <v>9075.8225064761118</v>
      </c>
      <c r="I40" s="11">
        <f t="shared" si="9"/>
        <v>10062.685246353009</v>
      </c>
      <c r="J40" s="11">
        <f t="shared" si="9"/>
        <v>11074.221363661416</v>
      </c>
      <c r="K40" s="11">
        <f t="shared" si="9"/>
        <v>12130.950152829237</v>
      </c>
      <c r="L40" s="11">
        <f t="shared" si="9"/>
        <v>12343.264963850912</v>
      </c>
      <c r="M40" s="11">
        <f t="shared" si="9"/>
        <v>12460.848379486461</v>
      </c>
      <c r="N40" s="11">
        <f t="shared" si="9"/>
        <v>12780.484529118887</v>
      </c>
      <c r="O40" s="11">
        <f t="shared" si="9"/>
        <v>13038.165311677656</v>
      </c>
      <c r="P40" s="11">
        <f t="shared" si="9"/>
        <v>13268.145686305708</v>
      </c>
      <c r="Q40" s="11">
        <f t="shared" si="9"/>
        <v>13499.432586013878</v>
      </c>
      <c r="R40" s="11">
        <f t="shared" si="9"/>
        <v>13744.494901112812</v>
      </c>
      <c r="S40" s="11">
        <f t="shared" si="9"/>
        <v>14021.382333217834</v>
      </c>
      <c r="T40" s="11">
        <f t="shared" si="9"/>
        <v>14359.265702174949</v>
      </c>
      <c r="U40" s="11">
        <f t="shared" si="9"/>
        <v>14778.570941730804</v>
      </c>
      <c r="V40" s="11">
        <f t="shared" si="9"/>
        <v>15178.973323213231</v>
      </c>
      <c r="W40" s="11">
        <f t="shared" si="9"/>
        <v>15476.170313016715</v>
      </c>
      <c r="X40" s="11">
        <f t="shared" si="9"/>
        <v>15850.08595576544</v>
      </c>
    </row>
    <row r="41" spans="1:24" ht="15.75">
      <c r="B41" s="20" t="s">
        <v>38</v>
      </c>
      <c r="C41" s="7"/>
      <c r="D41" s="37">
        <f>+D9/D36</f>
        <v>39665.580552185784</v>
      </c>
      <c r="E41" s="37">
        <f t="shared" ref="E41:X41" si="10">+E9/E36</f>
        <v>40792.959276274465</v>
      </c>
      <c r="F41" s="37">
        <f t="shared" si="10"/>
        <v>40426.553209391677</v>
      </c>
      <c r="G41" s="37">
        <f t="shared" si="10"/>
        <v>41524.432967523186</v>
      </c>
      <c r="H41" s="37">
        <f t="shared" si="10"/>
        <v>42659.2312880401</v>
      </c>
      <c r="I41" s="37">
        <f t="shared" si="10"/>
        <v>43849.02549179452</v>
      </c>
      <c r="J41" s="37">
        <f t="shared" si="10"/>
        <v>42925.703502810451</v>
      </c>
      <c r="K41" s="37">
        <f t="shared" si="10"/>
        <v>43638.589023503155</v>
      </c>
      <c r="L41" s="37">
        <f t="shared" si="10"/>
        <v>44394.659821342735</v>
      </c>
      <c r="M41" s="37">
        <f t="shared" si="10"/>
        <v>45020.408918246896</v>
      </c>
      <c r="N41" s="37">
        <f t="shared" si="10"/>
        <v>46071.66698712881</v>
      </c>
      <c r="O41" s="37">
        <f t="shared" si="10"/>
        <v>46598.322418924166</v>
      </c>
      <c r="P41" s="37">
        <f t="shared" si="10"/>
        <v>47093.407737987014</v>
      </c>
      <c r="Q41" s="37">
        <f t="shared" si="10"/>
        <v>47553.015387630519</v>
      </c>
      <c r="R41" s="37">
        <f t="shared" si="10"/>
        <v>46390.039264091371</v>
      </c>
      <c r="S41" s="37">
        <f t="shared" si="10"/>
        <v>46863.247166507434</v>
      </c>
      <c r="T41" s="37">
        <f t="shared" si="10"/>
        <v>47309.468451877015</v>
      </c>
      <c r="U41" s="37">
        <f t="shared" si="10"/>
        <v>47781.092150216362</v>
      </c>
      <c r="V41" s="37">
        <f t="shared" si="10"/>
        <v>48282.589875052443</v>
      </c>
      <c r="W41" s="37">
        <f t="shared" si="10"/>
        <v>48801.739987647095</v>
      </c>
      <c r="X41" s="37">
        <f t="shared" si="10"/>
        <v>49409.123660973513</v>
      </c>
    </row>
    <row r="42" spans="1:24" ht="15.75">
      <c r="B42" s="20" t="s">
        <v>10</v>
      </c>
      <c r="C42" s="9"/>
      <c r="D42" s="11">
        <f t="shared" ref="D42:X42" si="11">+D10/D36</f>
        <v>24448.199857707314</v>
      </c>
      <c r="E42" s="11">
        <f t="shared" si="11"/>
        <v>23604.625649893787</v>
      </c>
      <c r="F42" s="11">
        <f t="shared" si="11"/>
        <v>22798.28567308484</v>
      </c>
      <c r="G42" s="11">
        <f t="shared" si="11"/>
        <v>22028.565885525575</v>
      </c>
      <c r="H42" s="11">
        <f t="shared" si="11"/>
        <v>21263.077497880702</v>
      </c>
      <c r="I42" s="11">
        <f t="shared" si="11"/>
        <v>20510.963568337684</v>
      </c>
      <c r="J42" s="11">
        <f t="shared" si="11"/>
        <v>19770.93199287459</v>
      </c>
      <c r="K42" s="11">
        <f t="shared" si="11"/>
        <v>19046.313932802379</v>
      </c>
      <c r="L42" s="11">
        <f t="shared" si="11"/>
        <v>18340.815329541154</v>
      </c>
      <c r="M42" s="11">
        <f t="shared" si="11"/>
        <v>17667.499875617061</v>
      </c>
      <c r="N42" s="11">
        <f t="shared" si="11"/>
        <v>17018.247206803855</v>
      </c>
      <c r="O42" s="11">
        <f t="shared" si="11"/>
        <v>16365.423792482798</v>
      </c>
      <c r="P42" s="11">
        <f t="shared" si="11"/>
        <v>15735.695647002325</v>
      </c>
      <c r="Q42" s="11">
        <f t="shared" si="11"/>
        <v>15124.32182589152</v>
      </c>
      <c r="R42" s="11">
        <f t="shared" si="11"/>
        <v>14541.277797285195</v>
      </c>
      <c r="S42" s="11">
        <f t="shared" si="11"/>
        <v>14004.281814755537</v>
      </c>
      <c r="T42" s="11">
        <f t="shared" si="11"/>
        <v>13499.545672922924</v>
      </c>
      <c r="U42" s="11">
        <f t="shared" si="11"/>
        <v>13020.501113902736</v>
      </c>
      <c r="V42" s="11">
        <f t="shared" si="11"/>
        <v>12558.769429206335</v>
      </c>
      <c r="W42" s="11">
        <f t="shared" si="11"/>
        <v>12118.056662417792</v>
      </c>
      <c r="X42" s="11">
        <f t="shared" si="11"/>
        <v>11690.15487594554</v>
      </c>
    </row>
    <row r="43" spans="1:24" ht="15.75">
      <c r="B43" s="26" t="s">
        <v>32</v>
      </c>
      <c r="C43" s="9"/>
      <c r="D43" s="11">
        <f t="shared" ref="D43:X43" si="12">+D11/D36</f>
        <v>11550.722100950159</v>
      </c>
      <c r="E43" s="11">
        <f t="shared" si="12"/>
        <v>11227.038739817686</v>
      </c>
      <c r="F43" s="11">
        <f t="shared" si="12"/>
        <v>10916.397973981473</v>
      </c>
      <c r="G43" s="11">
        <f t="shared" si="12"/>
        <v>10621.982079394254</v>
      </c>
      <c r="H43" s="11">
        <f t="shared" si="12"/>
        <v>10317.216113292161</v>
      </c>
      <c r="I43" s="11">
        <f t="shared" si="12"/>
        <v>10021.87866050971</v>
      </c>
      <c r="J43" s="11">
        <f t="shared" si="12"/>
        <v>9736.2508702034575</v>
      </c>
      <c r="K43" s="11">
        <f t="shared" si="12"/>
        <v>9460.6276257271838</v>
      </c>
      <c r="L43" s="11">
        <f t="shared" si="12"/>
        <v>9195.4135894580468</v>
      </c>
      <c r="M43" s="11">
        <f t="shared" si="12"/>
        <v>8941.0675359274119</v>
      </c>
      <c r="N43" s="11">
        <f t="shared" si="12"/>
        <v>8697.8395999409495</v>
      </c>
      <c r="O43" s="11">
        <f t="shared" si="12"/>
        <v>8434.768594141724</v>
      </c>
      <c r="P43" s="11">
        <f t="shared" si="12"/>
        <v>8184.8339783213769</v>
      </c>
      <c r="Q43" s="11">
        <f t="shared" si="12"/>
        <v>7947.7335353378839</v>
      </c>
      <c r="R43" s="11">
        <f t="shared" si="12"/>
        <v>7725.1262756916467</v>
      </c>
      <c r="S43" s="11">
        <f t="shared" si="12"/>
        <v>7517.4515429097564</v>
      </c>
      <c r="T43" s="11">
        <f t="shared" si="12"/>
        <v>7321.414790613524</v>
      </c>
      <c r="U43" s="11">
        <f t="shared" si="12"/>
        <v>7138.0044791759874</v>
      </c>
      <c r="V43" s="11">
        <f t="shared" si="12"/>
        <v>6964.3318646534944</v>
      </c>
      <c r="W43" s="11">
        <f t="shared" si="12"/>
        <v>6797.1077209322384</v>
      </c>
      <c r="X43" s="11">
        <f t="shared" si="12"/>
        <v>6634.1633626505209</v>
      </c>
    </row>
    <row r="44" spans="1:24" ht="15.75">
      <c r="B44" s="26" t="s">
        <v>33</v>
      </c>
      <c r="C44" s="9"/>
      <c r="D44" s="11">
        <f t="shared" ref="D44:X44" si="13">+D12/D36</f>
        <v>12897.477756757156</v>
      </c>
      <c r="E44" s="11">
        <f t="shared" si="13"/>
        <v>12377.586910076099</v>
      </c>
      <c r="F44" s="11">
        <f t="shared" si="13"/>
        <v>11881.887699103365</v>
      </c>
      <c r="G44" s="11">
        <f t="shared" si="13"/>
        <v>11406.583806131319</v>
      </c>
      <c r="H44" s="11">
        <f t="shared" si="13"/>
        <v>10945.861384588543</v>
      </c>
      <c r="I44" s="11">
        <f t="shared" si="13"/>
        <v>10489.084907827975</v>
      </c>
      <c r="J44" s="11">
        <f t="shared" si="13"/>
        <v>10034.681122671134</v>
      </c>
      <c r="K44" s="11">
        <f t="shared" si="13"/>
        <v>9585.6863070751915</v>
      </c>
      <c r="L44" s="11">
        <f t="shared" si="13"/>
        <v>9145.4017400831053</v>
      </c>
      <c r="M44" s="11">
        <f t="shared" si="13"/>
        <v>8726.4323396896489</v>
      </c>
      <c r="N44" s="11">
        <f t="shared" si="13"/>
        <v>8320.4076068629038</v>
      </c>
      <c r="O44" s="11">
        <f t="shared" si="13"/>
        <v>7930.6551983410718</v>
      </c>
      <c r="P44" s="11">
        <f t="shared" si="13"/>
        <v>7550.8616686809482</v>
      </c>
      <c r="Q44" s="11">
        <f t="shared" si="13"/>
        <v>7176.5882905536346</v>
      </c>
      <c r="R44" s="11">
        <f t="shared" si="13"/>
        <v>6816.1515215935478</v>
      </c>
      <c r="S44" s="11">
        <f t="shared" si="13"/>
        <v>6486.8302718457817</v>
      </c>
      <c r="T44" s="11">
        <f t="shared" si="13"/>
        <v>6178.1308823094014</v>
      </c>
      <c r="U44" s="11">
        <f t="shared" si="13"/>
        <v>5882.4966347267473</v>
      </c>
      <c r="V44" s="11">
        <f t="shared" si="13"/>
        <v>5594.4375645528407</v>
      </c>
      <c r="W44" s="11">
        <f t="shared" si="13"/>
        <v>5320.9489414855525</v>
      </c>
      <c r="X44" s="11">
        <f t="shared" si="13"/>
        <v>5055.99151329502</v>
      </c>
    </row>
    <row r="45" spans="1:24" ht="15.75">
      <c r="B45" s="10" t="s">
        <v>31</v>
      </c>
      <c r="C45" s="9"/>
      <c r="D45" s="11">
        <f t="shared" ref="D45:X45" si="14">+D13/D36</f>
        <v>811.44992353597024</v>
      </c>
      <c r="E45" s="11">
        <f t="shared" si="14"/>
        <v>817.238311538895</v>
      </c>
      <c r="F45" s="11">
        <f t="shared" si="14"/>
        <v>817.41829755298977</v>
      </c>
      <c r="G45" s="11">
        <f t="shared" si="14"/>
        <v>818.59156390365285</v>
      </c>
      <c r="H45" s="11">
        <f t="shared" si="14"/>
        <v>798.16539016496699</v>
      </c>
      <c r="I45" s="11">
        <f t="shared" si="14"/>
        <v>778.31357413378964</v>
      </c>
      <c r="J45" s="11">
        <f t="shared" si="14"/>
        <v>759.41975236674352</v>
      </c>
      <c r="K45" s="11">
        <f t="shared" si="14"/>
        <v>740.88171120256118</v>
      </c>
      <c r="L45" s="11">
        <f t="shared" si="14"/>
        <v>722.92762208145257</v>
      </c>
      <c r="M45" s="11">
        <f t="shared" si="14"/>
        <v>705.69036951934902</v>
      </c>
      <c r="N45" s="11">
        <f t="shared" si="14"/>
        <v>689.19824764968666</v>
      </c>
      <c r="O45" s="11">
        <f t="shared" si="14"/>
        <v>671.68214365493407</v>
      </c>
      <c r="P45" s="11">
        <f t="shared" si="14"/>
        <v>656.5937558790497</v>
      </c>
      <c r="Q45" s="11">
        <f t="shared" si="14"/>
        <v>642.31802947488552</v>
      </c>
      <c r="R45" s="11">
        <f t="shared" si="14"/>
        <v>629.0083260799662</v>
      </c>
      <c r="S45" s="11">
        <f t="shared" si="14"/>
        <v>616.72258141823488</v>
      </c>
      <c r="T45" s="11">
        <f t="shared" si="14"/>
        <v>605.44776354660019</v>
      </c>
      <c r="U45" s="11">
        <f t="shared" si="14"/>
        <v>595.04356618874169</v>
      </c>
      <c r="V45" s="11">
        <f t="shared" si="14"/>
        <v>585.28846348812237</v>
      </c>
      <c r="W45" s="11">
        <f t="shared" si="14"/>
        <v>575.91972939514608</v>
      </c>
      <c r="X45" s="11">
        <f t="shared" si="14"/>
        <v>566.76167635680281</v>
      </c>
    </row>
    <row r="46" spans="1:24" ht="15.75">
      <c r="B46" s="10" t="s">
        <v>11</v>
      </c>
      <c r="C46" s="9"/>
      <c r="D46" s="11">
        <f t="shared" ref="D46:X46" si="15">+D16/D36</f>
        <v>10739.27217741419</v>
      </c>
      <c r="E46" s="11">
        <f t="shared" si="15"/>
        <v>10409.800428278792</v>
      </c>
      <c r="F46" s="11">
        <f t="shared" si="15"/>
        <v>10098.979676428484</v>
      </c>
      <c r="G46" s="11">
        <f t="shared" si="15"/>
        <v>9803.3905154906024</v>
      </c>
      <c r="H46" s="11">
        <f t="shared" si="15"/>
        <v>9519.0507231271949</v>
      </c>
      <c r="I46" s="11">
        <f t="shared" si="15"/>
        <v>9243.5650863759201</v>
      </c>
      <c r="J46" s="11">
        <f t="shared" si="15"/>
        <v>8976.8311178367148</v>
      </c>
      <c r="K46" s="11">
        <f t="shared" si="15"/>
        <v>8719.745914524623</v>
      </c>
      <c r="L46" s="11">
        <f t="shared" si="15"/>
        <v>8472.4859673765932</v>
      </c>
      <c r="M46" s="11">
        <f t="shared" si="15"/>
        <v>8235.3771664080632</v>
      </c>
      <c r="N46" s="11">
        <f t="shared" si="15"/>
        <v>8008.6413522912626</v>
      </c>
      <c r="O46" s="11">
        <f t="shared" si="15"/>
        <v>7763.0864504867895</v>
      </c>
      <c r="P46" s="11">
        <f t="shared" si="15"/>
        <v>7528.2402224423276</v>
      </c>
      <c r="Q46" s="11">
        <f t="shared" si="15"/>
        <v>7305.4155058629985</v>
      </c>
      <c r="R46" s="11">
        <f t="shared" si="15"/>
        <v>7096.1179496116802</v>
      </c>
      <c r="S46" s="11">
        <f t="shared" si="15"/>
        <v>6900.7289614915217</v>
      </c>
      <c r="T46" s="11">
        <f t="shared" si="15"/>
        <v>6715.9670270669239</v>
      </c>
      <c r="U46" s="11">
        <f t="shared" si="15"/>
        <v>6542.960912987246</v>
      </c>
      <c r="V46" s="11">
        <f t="shared" si="15"/>
        <v>6379.0434011653715</v>
      </c>
      <c r="W46" s="11">
        <f t="shared" si="15"/>
        <v>6221.1879915370919</v>
      </c>
      <c r="X46" s="11">
        <f t="shared" si="15"/>
        <v>6067.4016862937178</v>
      </c>
    </row>
    <row r="47" spans="1:24" ht="15.75">
      <c r="B47" s="10" t="s">
        <v>12</v>
      </c>
      <c r="C47" s="9"/>
      <c r="D47" s="11">
        <f t="shared" ref="D47:X47" si="16">+D19/D36</f>
        <v>12887.948878426341</v>
      </c>
      <c r="E47" s="11">
        <f t="shared" si="16"/>
        <v>12368.833655090384</v>
      </c>
      <c r="F47" s="11">
        <f t="shared" si="16"/>
        <v>11873.712301535967</v>
      </c>
      <c r="G47" s="11">
        <f t="shared" si="16"/>
        <v>11398.862942710528</v>
      </c>
      <c r="H47" s="11">
        <f t="shared" si="16"/>
        <v>10938.483723546187</v>
      </c>
      <c r="I47" s="11">
        <f t="shared" si="16"/>
        <v>10482.036247733195</v>
      </c>
      <c r="J47" s="11">
        <f t="shared" si="16"/>
        <v>10027.92174057171</v>
      </c>
      <c r="K47" s="11">
        <f t="shared" si="16"/>
        <v>9579.2022745394188</v>
      </c>
      <c r="L47" s="11">
        <f t="shared" si="16"/>
        <v>9139.1962318493297</v>
      </c>
      <c r="M47" s="11">
        <f t="shared" si="16"/>
        <v>8720.5259351682307</v>
      </c>
      <c r="N47" s="11">
        <f t="shared" si="16"/>
        <v>8314.7660889160179</v>
      </c>
      <c r="O47" s="11">
        <f t="shared" si="16"/>
        <v>7925.2407962340758</v>
      </c>
      <c r="P47" s="11">
        <f t="shared" si="16"/>
        <v>7545.6498644417779</v>
      </c>
      <c r="Q47" s="11">
        <f t="shared" si="16"/>
        <v>7171.552907195075</v>
      </c>
      <c r="R47" s="11">
        <f t="shared" si="16"/>
        <v>6811.2709948028032</v>
      </c>
      <c r="S47" s="11">
        <f t="shared" si="16"/>
        <v>6482.0966219276343</v>
      </c>
      <c r="T47" s="11">
        <f t="shared" si="16"/>
        <v>6173.5262498794245</v>
      </c>
      <c r="U47" s="11">
        <f t="shared" si="16"/>
        <v>5878.0105271742841</v>
      </c>
      <c r="V47" s="11">
        <f t="shared" si="16"/>
        <v>5590.0696099436882</v>
      </c>
      <c r="W47" s="11">
        <f t="shared" si="16"/>
        <v>5316.6915131257292</v>
      </c>
      <c r="X47" s="11">
        <f t="shared" si="16"/>
        <v>5051.8460255612708</v>
      </c>
    </row>
    <row r="48" spans="1:24" ht="15.75">
      <c r="B48" s="10" t="s">
        <v>16</v>
      </c>
      <c r="C48" s="9"/>
      <c r="D48" s="11">
        <f t="shared" ref="D48:X48" si="17">+D23/D36</f>
        <v>9.5288783308144112</v>
      </c>
      <c r="E48" s="11">
        <f t="shared" si="17"/>
        <v>8.7532549857160671</v>
      </c>
      <c r="F48" s="11">
        <f t="shared" si="17"/>
        <v>8.1753975673987203</v>
      </c>
      <c r="G48" s="11">
        <f t="shared" si="17"/>
        <v>7.7208634207919102</v>
      </c>
      <c r="H48" s="11">
        <f t="shared" si="17"/>
        <v>7.3776610423546609</v>
      </c>
      <c r="I48" s="11">
        <f t="shared" si="17"/>
        <v>7.0486600947797493</v>
      </c>
      <c r="J48" s="11">
        <f t="shared" si="17"/>
        <v>6.7593820994258085</v>
      </c>
      <c r="K48" s="11">
        <f t="shared" si="17"/>
        <v>6.484032535773073</v>
      </c>
      <c r="L48" s="11">
        <f t="shared" si="17"/>
        <v>6.2055082337761043</v>
      </c>
      <c r="M48" s="11">
        <f t="shared" si="17"/>
        <v>5.9064045214165617</v>
      </c>
      <c r="N48" s="11">
        <f t="shared" si="17"/>
        <v>5.6415179468854069</v>
      </c>
      <c r="O48" s="11">
        <f t="shared" si="17"/>
        <v>5.4144021069963957</v>
      </c>
      <c r="P48" s="11">
        <f t="shared" si="17"/>
        <v>5.2118042391708554</v>
      </c>
      <c r="Q48" s="11">
        <f t="shared" si="17"/>
        <v>5.0353833585597982</v>
      </c>
      <c r="R48" s="11">
        <f t="shared" si="17"/>
        <v>4.8805267907451313</v>
      </c>
      <c r="S48" s="11">
        <f t="shared" si="17"/>
        <v>4.7336499181473934</v>
      </c>
      <c r="T48" s="11">
        <f t="shared" si="17"/>
        <v>4.6046324299765118</v>
      </c>
      <c r="U48" s="11">
        <f t="shared" si="17"/>
        <v>4.4861075524631246</v>
      </c>
      <c r="V48" s="11">
        <f t="shared" si="17"/>
        <v>4.367954609153113</v>
      </c>
      <c r="W48" s="11">
        <f t="shared" si="17"/>
        <v>4.2574283598234137</v>
      </c>
      <c r="X48" s="11">
        <f t="shared" si="17"/>
        <v>4.1454877337485865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3025.1845647450386</v>
      </c>
      <c r="E50" s="11">
        <f t="shared" ref="E50:X50" si="18">+E35/E36</f>
        <v>3225.5206239060585</v>
      </c>
      <c r="F50" s="11">
        <f t="shared" si="18"/>
        <v>3421.3444444353095</v>
      </c>
      <c r="G50" s="11">
        <f t="shared" si="18"/>
        <v>3665.0010612298493</v>
      </c>
      <c r="H50" s="11">
        <f t="shared" si="18"/>
        <v>3902.7457444362221</v>
      </c>
      <c r="I50" s="11">
        <f t="shared" si="18"/>
        <v>4179.7406767427983</v>
      </c>
      <c r="J50" s="11">
        <f t="shared" si="18"/>
        <v>4483.939157617835</v>
      </c>
      <c r="K50" s="11">
        <f t="shared" si="18"/>
        <v>4694.21966750304</v>
      </c>
      <c r="L50" s="11">
        <f t="shared" si="18"/>
        <v>4243.3674553158417</v>
      </c>
      <c r="M50" s="11">
        <f t="shared" si="18"/>
        <v>4396.4215225173521</v>
      </c>
      <c r="N50" s="11">
        <f t="shared" si="18"/>
        <v>4674.0474147748091</v>
      </c>
      <c r="O50" s="11">
        <f t="shared" si="18"/>
        <v>4590.4732289006033</v>
      </c>
      <c r="P50" s="11">
        <f t="shared" si="18"/>
        <v>4729.2675215027321</v>
      </c>
      <c r="Q50" s="11">
        <f t="shared" si="18"/>
        <v>4894.2449573928088</v>
      </c>
      <c r="R50" s="11">
        <f t="shared" si="18"/>
        <v>5117.9481515308935</v>
      </c>
      <c r="S50" s="11">
        <f t="shared" si="18"/>
        <v>5285.550691724261</v>
      </c>
      <c r="T50" s="11">
        <f t="shared" si="18"/>
        <v>5492.4138408766667</v>
      </c>
      <c r="U50" s="11">
        <f t="shared" si="18"/>
        <v>5747.8333095849821</v>
      </c>
      <c r="V50" s="11">
        <f t="shared" si="18"/>
        <v>5925.3968945688257</v>
      </c>
      <c r="W50" s="11">
        <f t="shared" si="18"/>
        <v>5735.1607810973464</v>
      </c>
      <c r="X50" s="11">
        <f t="shared" si="18"/>
        <v>6049.991812217293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1.1057971981648151</v>
      </c>
      <c r="F53" s="32">
        <f>IFERROR(((F39/$D39)-1)*100,0)</f>
        <v>0.22024217903076071</v>
      </c>
      <c r="G53" s="32">
        <f>IFERROR(((G39/$D39)-1)*100,0)</f>
        <v>1.6246682839578863</v>
      </c>
      <c r="H53" s="32">
        <f t="shared" ref="H53:X53" si="19">IFERROR(((H39/$D39)-1)*100,0)</f>
        <v>3.2461148855112532</v>
      </c>
      <c r="I53" s="32">
        <f t="shared" si="19"/>
        <v>5.260940869244779</v>
      </c>
      <c r="J53" s="32">
        <f t="shared" si="19"/>
        <v>4.339032077331928</v>
      </c>
      <c r="K53" s="32">
        <f t="shared" si="19"/>
        <v>5.8170398146589086</v>
      </c>
      <c r="L53" s="32">
        <f t="shared" si="19"/>
        <v>6.1888584009918812</v>
      </c>
      <c r="M53" s="32">
        <f t="shared" si="19"/>
        <v>6.2878881864095071</v>
      </c>
      <c r="N53" s="32">
        <f t="shared" si="19"/>
        <v>7.3085538531532546</v>
      </c>
      <c r="O53" s="32">
        <f t="shared" si="19"/>
        <v>7.494561158007973</v>
      </c>
      <c r="P53" s="32">
        <f t="shared" si="19"/>
        <v>7.6294033968594022</v>
      </c>
      <c r="Q53" s="32">
        <f t="shared" si="19"/>
        <v>7.7418748546676852</v>
      </c>
      <c r="R53" s="32">
        <f t="shared" si="19"/>
        <v>5.6189703016554349</v>
      </c>
      <c r="S53" s="32">
        <f t="shared" si="19"/>
        <v>5.9203708962762169</v>
      </c>
      <c r="T53" s="32">
        <f t="shared" si="19"/>
        <v>6.3155003746025118</v>
      </c>
      <c r="U53" s="32">
        <f t="shared" si="19"/>
        <v>6.8980558612702358</v>
      </c>
      <c r="V53" s="32">
        <f t="shared" si="19"/>
        <v>7.5206153518103003</v>
      </c>
      <c r="W53" s="32">
        <f t="shared" si="19"/>
        <v>8.0518999899600541</v>
      </c>
      <c r="X53" s="32">
        <f t="shared" si="19"/>
        <v>8.8346069429624094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7.5581842777303621</v>
      </c>
      <c r="F54" s="32">
        <f t="shared" ref="F54:I54" si="21">IFERROR(((F40/$D40)-1)*100,0)</f>
        <v>15.853997496920247</v>
      </c>
      <c r="G54" s="32">
        <f t="shared" si="21"/>
        <v>25.943338550651717</v>
      </c>
      <c r="H54" s="32">
        <f t="shared" si="21"/>
        <v>37.736820677842786</v>
      </c>
      <c r="I54" s="32">
        <f t="shared" si="21"/>
        <v>52.713682129141226</v>
      </c>
      <c r="J54" s="32">
        <f t="shared" ref="J54:X54" si="22">IFERROR(((J40/$D40)-1)*100,0)</f>
        <v>68.064992569539612</v>
      </c>
      <c r="K54" s="32">
        <f t="shared" si="22"/>
        <v>84.10215764574771</v>
      </c>
      <c r="L54" s="32">
        <f t="shared" si="22"/>
        <v>87.324297240486985</v>
      </c>
      <c r="M54" s="32">
        <f t="shared" si="22"/>
        <v>89.108770859547448</v>
      </c>
      <c r="N54" s="32">
        <f t="shared" si="22"/>
        <v>93.959644374610434</v>
      </c>
      <c r="O54" s="32">
        <f t="shared" si="22"/>
        <v>97.870268641898363</v>
      </c>
      <c r="P54" s="32">
        <f t="shared" si="22"/>
        <v>101.36050499204336</v>
      </c>
      <c r="Q54" s="32">
        <f t="shared" si="22"/>
        <v>104.8705694746296</v>
      </c>
      <c r="R54" s="32">
        <f t="shared" si="22"/>
        <v>108.58969290675856</v>
      </c>
      <c r="S54" s="32">
        <f t="shared" si="22"/>
        <v>112.79180181276512</v>
      </c>
      <c r="T54" s="32">
        <f t="shared" si="22"/>
        <v>117.91959942745657</v>
      </c>
      <c r="U54" s="32">
        <f t="shared" si="22"/>
        <v>124.28307453384768</v>
      </c>
      <c r="V54" s="32">
        <f t="shared" si="22"/>
        <v>130.35967541248689</v>
      </c>
      <c r="W54" s="32">
        <f t="shared" si="22"/>
        <v>134.87000695118189</v>
      </c>
      <c r="X54" s="39">
        <f t="shared" si="22"/>
        <v>140.54463884236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2.8422090598307248</v>
      </c>
      <c r="F55" s="32">
        <f t="shared" ref="F55:I55" si="23">IFERROR(((F41/$D41)-1)*100,0)</f>
        <v>1.9184709932701605</v>
      </c>
      <c r="G55" s="32">
        <f t="shared" si="23"/>
        <v>4.6863108757271732</v>
      </c>
      <c r="H55" s="32">
        <f t="shared" si="23"/>
        <v>7.5472253126756428</v>
      </c>
      <c r="I55" s="32">
        <f t="shared" si="23"/>
        <v>10.546788629766324</v>
      </c>
      <c r="J55" s="32">
        <f t="shared" ref="J55:X55" si="24">IFERROR(((J41/$D41)-1)*100,0)</f>
        <v>8.2190223998751311</v>
      </c>
      <c r="K55" s="32">
        <f t="shared" si="24"/>
        <v>10.016261998460617</v>
      </c>
      <c r="L55" s="32">
        <f t="shared" si="24"/>
        <v>11.922375024702259</v>
      </c>
      <c r="M55" s="32">
        <f t="shared" si="24"/>
        <v>13.499936951675441</v>
      </c>
      <c r="N55" s="32">
        <f t="shared" si="24"/>
        <v>16.150239945473377</v>
      </c>
      <c r="O55" s="32">
        <f t="shared" si="24"/>
        <v>17.477979069579884</v>
      </c>
      <c r="P55" s="32">
        <f t="shared" si="24"/>
        <v>18.726127494916799</v>
      </c>
      <c r="Q55" s="32">
        <f t="shared" si="24"/>
        <v>19.884833968502448</v>
      </c>
      <c r="R55" s="32">
        <f t="shared" si="24"/>
        <v>16.952881108240913</v>
      </c>
      <c r="S55" s="32">
        <f t="shared" si="24"/>
        <v>18.145874872175604</v>
      </c>
      <c r="T55" s="32">
        <f t="shared" si="24"/>
        <v>19.270833284879309</v>
      </c>
      <c r="U55" s="32">
        <f t="shared" si="24"/>
        <v>20.459833147666796</v>
      </c>
      <c r="V55" s="32">
        <f t="shared" si="24"/>
        <v>21.724147744490317</v>
      </c>
      <c r="W55" s="32">
        <f t="shared" si="24"/>
        <v>23.032965377731895</v>
      </c>
      <c r="X55" s="32">
        <f t="shared" si="24"/>
        <v>24.564226649774334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-3.4504553002808858</v>
      </c>
      <c r="F56" s="32">
        <f t="shared" ref="F56:I56" si="25">IFERROR(((F42/$D42)-1)*100,0)</f>
        <v>-6.7486121441466267</v>
      </c>
      <c r="G56" s="32">
        <f t="shared" si="25"/>
        <v>-9.8969821347355662</v>
      </c>
      <c r="H56" s="32">
        <f t="shared" si="25"/>
        <v>-13.028044511925485</v>
      </c>
      <c r="I56" s="32">
        <f t="shared" si="25"/>
        <v>-16.104401601283591</v>
      </c>
      <c r="J56" s="32">
        <f t="shared" ref="J56:X56" si="26">IFERROR(((J42/$D42)-1)*100,0)</f>
        <v>-19.131338470951718</v>
      </c>
      <c r="K56" s="32">
        <f t="shared" si="26"/>
        <v>-22.095229736114852</v>
      </c>
      <c r="L56" s="32">
        <f t="shared" si="26"/>
        <v>-24.980917056111196</v>
      </c>
      <c r="M56" s="32">
        <f t="shared" si="26"/>
        <v>-27.734966261545146</v>
      </c>
      <c r="N56" s="32">
        <f t="shared" si="26"/>
        <v>-30.390591921479082</v>
      </c>
      <c r="O56" s="32">
        <f t="shared" si="26"/>
        <v>-33.060822932844339</v>
      </c>
      <c r="P56" s="32">
        <f t="shared" si="26"/>
        <v>-35.636587811835831</v>
      </c>
      <c r="Q56" s="32">
        <f t="shared" si="26"/>
        <v>-38.137278352117342</v>
      </c>
      <c r="R56" s="32">
        <f t="shared" si="26"/>
        <v>-40.522092088914896</v>
      </c>
      <c r="S56" s="32">
        <f t="shared" si="26"/>
        <v>-42.718556391624574</v>
      </c>
      <c r="T56" s="32">
        <f t="shared" si="26"/>
        <v>-44.783068890582619</v>
      </c>
      <c r="U56" s="32">
        <f t="shared" si="26"/>
        <v>-46.7424956042397</v>
      </c>
      <c r="V56" s="32">
        <f t="shared" si="26"/>
        <v>-48.631107802208298</v>
      </c>
      <c r="W56" s="32">
        <f t="shared" si="26"/>
        <v>-50.433746725947337</v>
      </c>
      <c r="X56" s="32">
        <f t="shared" si="26"/>
        <v>-52.183985144165092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-2.802278145933812</v>
      </c>
      <c r="F57" s="32">
        <f t="shared" ref="F57:I57" si="27">IFERROR(((F43/$D43)-1)*100,0)</f>
        <v>-5.4916404483188686</v>
      </c>
      <c r="G57" s="32">
        <f t="shared" si="27"/>
        <v>-8.0405364568463362</v>
      </c>
      <c r="H57" s="32">
        <f t="shared" si="27"/>
        <v>-10.679037872069753</v>
      </c>
      <c r="I57" s="32">
        <f t="shared" si="27"/>
        <v>-13.235912240626813</v>
      </c>
      <c r="J57" s="32">
        <f t="shared" ref="J57:X57" si="28">IFERROR(((J43/$D43)-1)*100,0)</f>
        <v>-15.708725522860977</v>
      </c>
      <c r="K57" s="32">
        <f t="shared" si="28"/>
        <v>-18.094924775750986</v>
      </c>
      <c r="L57" s="32">
        <f t="shared" si="28"/>
        <v>-20.391006647959831</v>
      </c>
      <c r="M57" s="32">
        <f t="shared" si="28"/>
        <v>-22.592999313939664</v>
      </c>
      <c r="N57" s="32">
        <f t="shared" si="28"/>
        <v>-24.698737239765578</v>
      </c>
      <c r="O57" s="32">
        <f t="shared" si="28"/>
        <v>-26.976265895550522</v>
      </c>
      <c r="P57" s="32">
        <f t="shared" si="28"/>
        <v>-29.140066683379949</v>
      </c>
      <c r="Q57" s="32">
        <f t="shared" si="28"/>
        <v>-31.192756038307724</v>
      </c>
      <c r="R57" s="32">
        <f t="shared" si="28"/>
        <v>-33.119971131015433</v>
      </c>
      <c r="S57" s="32">
        <f t="shared" si="28"/>
        <v>-34.91790835924126</v>
      </c>
      <c r="T57" s="32">
        <f t="shared" si="28"/>
        <v>-36.615090150846349</v>
      </c>
      <c r="U57" s="32">
        <f t="shared" si="28"/>
        <v>-38.202958942378004</v>
      </c>
      <c r="V57" s="32">
        <f t="shared" si="28"/>
        <v>-39.706523940346457</v>
      </c>
      <c r="W57" s="32">
        <f t="shared" si="28"/>
        <v>-41.154261512593138</v>
      </c>
      <c r="X57" s="32">
        <f t="shared" si="28"/>
        <v>-42.564946981931143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-4.0309497444853459</v>
      </c>
      <c r="F58" s="32">
        <f t="shared" ref="F58:I58" si="29">IFERROR(((F44/$D44)-1)*100,0)</f>
        <v>-7.8743307552650021</v>
      </c>
      <c r="G58" s="32">
        <f t="shared" si="29"/>
        <v>-11.559577606906423</v>
      </c>
      <c r="H58" s="32">
        <f t="shared" si="29"/>
        <v>-15.13176769113741</v>
      </c>
      <c r="I58" s="32">
        <f t="shared" si="29"/>
        <v>-18.673363074166904</v>
      </c>
      <c r="J58" s="32">
        <f t="shared" ref="J58:X58" si="30">IFERROR(((J44/$D44)-1)*100,0)</f>
        <v>-22.196561902083268</v>
      </c>
      <c r="K58" s="32">
        <f t="shared" si="30"/>
        <v>-25.677822533532758</v>
      </c>
      <c r="L58" s="32">
        <f t="shared" si="30"/>
        <v>-29.091548653443422</v>
      </c>
      <c r="M58" s="32">
        <f t="shared" si="30"/>
        <v>-32.340008610460622</v>
      </c>
      <c r="N58" s="32">
        <f t="shared" si="30"/>
        <v>-35.488102683458912</v>
      </c>
      <c r="O58" s="32">
        <f t="shared" si="30"/>
        <v>-38.510030039120643</v>
      </c>
      <c r="P58" s="32">
        <f t="shared" si="30"/>
        <v>-41.454741686024974</v>
      </c>
      <c r="Q58" s="32">
        <f t="shared" si="30"/>
        <v>-44.356653092161949</v>
      </c>
      <c r="R58" s="32">
        <f t="shared" si="30"/>
        <v>-47.151282986144508</v>
      </c>
      <c r="S58" s="32">
        <f t="shared" si="30"/>
        <v>-49.704660134441816</v>
      </c>
      <c r="T58" s="32">
        <f t="shared" si="30"/>
        <v>-52.098146639000035</v>
      </c>
      <c r="U58" s="32">
        <f t="shared" si="30"/>
        <v>-54.390333166926141</v>
      </c>
      <c r="V58" s="32">
        <f t="shared" si="30"/>
        <v>-56.623785905567139</v>
      </c>
      <c r="W58" s="32">
        <f t="shared" si="30"/>
        <v>-58.744267353375832</v>
      </c>
      <c r="X58" s="32">
        <f t="shared" si="30"/>
        <v>-60.798602574475311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0.7133389054621242</v>
      </c>
      <c r="F59" s="32">
        <f t="shared" ref="F59:I59" si="31">IFERROR(((F45/$D45)-1)*100,0)</f>
        <v>0.73551969676843854</v>
      </c>
      <c r="G59" s="32">
        <f t="shared" si="31"/>
        <v>0.88010857608591397</v>
      </c>
      <c r="H59" s="32">
        <f t="shared" si="31"/>
        <v>-1.6371353284642232</v>
      </c>
      <c r="I59" s="32">
        <f t="shared" si="31"/>
        <v>-4.0835975752866904</v>
      </c>
      <c r="J59" s="32">
        <f t="shared" ref="J59:X59" si="32">IFERROR(((J45/$D45)-1)*100,0)</f>
        <v>-6.4120002553577526</v>
      </c>
      <c r="K59" s="32">
        <f t="shared" si="32"/>
        <v>-8.6965578881197487</v>
      </c>
      <c r="L59" s="32">
        <f t="shared" si="32"/>
        <v>-10.909151493757408</v>
      </c>
      <c r="M59" s="32">
        <f t="shared" si="32"/>
        <v>-13.033404890318302</v>
      </c>
      <c r="N59" s="32">
        <f t="shared" si="32"/>
        <v>-15.065831216492109</v>
      </c>
      <c r="O59" s="32">
        <f t="shared" si="32"/>
        <v>-17.224449202236013</v>
      </c>
      <c r="P59" s="32">
        <f t="shared" si="32"/>
        <v>-19.083884681647401</v>
      </c>
      <c r="Q59" s="32">
        <f t="shared" si="32"/>
        <v>-20.843170866795624</v>
      </c>
      <c r="R59" s="32">
        <f t="shared" si="32"/>
        <v>-22.483408053204002</v>
      </c>
      <c r="S59" s="32">
        <f t="shared" si="32"/>
        <v>-23.997456462771282</v>
      </c>
      <c r="T59" s="32">
        <f t="shared" si="32"/>
        <v>-25.386922102561304</v>
      </c>
      <c r="U59" s="32">
        <f t="shared" si="32"/>
        <v>-26.669095784027842</v>
      </c>
      <c r="V59" s="32">
        <f t="shared" si="32"/>
        <v>-27.871277510548996</v>
      </c>
      <c r="W59" s="32">
        <f t="shared" si="32"/>
        <v>-29.025844640477494</v>
      </c>
      <c r="X59" s="32">
        <f t="shared" si="32"/>
        <v>-30.154448239136567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-3.0679150662398902</v>
      </c>
      <c r="F60" s="32">
        <f t="shared" ref="F60:I60" si="33">IFERROR(((F46/$D46)-1)*100,0)</f>
        <v>-5.9621591706401471</v>
      </c>
      <c r="G60" s="32">
        <f t="shared" si="33"/>
        <v>-8.7145725190934655</v>
      </c>
      <c r="H60" s="32">
        <f t="shared" si="33"/>
        <v>-11.36223604475961</v>
      </c>
      <c r="I60" s="32">
        <f t="shared" si="33"/>
        <v>-13.927453055747097</v>
      </c>
      <c r="J60" s="32">
        <f t="shared" ref="J60:X60" si="34">IFERROR(((J46/$D46)-1)*100,0)</f>
        <v>-16.411177875574033</v>
      </c>
      <c r="K60" s="32">
        <f t="shared" si="34"/>
        <v>-18.805057079536937</v>
      </c>
      <c r="L60" s="32">
        <f t="shared" si="34"/>
        <v>-21.107447251452339</v>
      </c>
      <c r="M60" s="32">
        <f t="shared" si="34"/>
        <v>-23.315313827989936</v>
      </c>
      <c r="N60" s="32">
        <f t="shared" si="34"/>
        <v>-25.426591113555432</v>
      </c>
      <c r="O60" s="32">
        <f t="shared" si="34"/>
        <v>-27.713104554577072</v>
      </c>
      <c r="P60" s="32">
        <f t="shared" si="34"/>
        <v>-29.899902916372657</v>
      </c>
      <c r="Q60" s="32">
        <f t="shared" si="34"/>
        <v>-31.974761555750032</v>
      </c>
      <c r="R60" s="32">
        <f t="shared" si="34"/>
        <v>-33.923660445671942</v>
      </c>
      <c r="S60" s="32">
        <f t="shared" si="34"/>
        <v>-35.743048062377312</v>
      </c>
      <c r="T60" s="32">
        <f t="shared" si="34"/>
        <v>-37.463480614717049</v>
      </c>
      <c r="U60" s="32">
        <f t="shared" si="34"/>
        <v>-39.074447458853165</v>
      </c>
      <c r="V60" s="32">
        <f t="shared" si="34"/>
        <v>-40.600784710707252</v>
      </c>
      <c r="W60" s="32">
        <f t="shared" si="34"/>
        <v>-42.070673982722042</v>
      </c>
      <c r="X60" s="32">
        <f t="shared" si="34"/>
        <v>-43.502673309145692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-4.0279118751388339</v>
      </c>
      <c r="F61" s="32">
        <f t="shared" ref="F61:I61" si="36">IFERROR(((F47/$D47)-1)*100,0)</f>
        <v>-7.86965083783151</v>
      </c>
      <c r="G61" s="32">
        <f t="shared" si="36"/>
        <v>-11.554095611043703</v>
      </c>
      <c r="H61" s="32">
        <f t="shared" si="36"/>
        <v>-15.126263870765676</v>
      </c>
      <c r="I61" s="32">
        <f t="shared" si="36"/>
        <v>-18.667925000234142</v>
      </c>
      <c r="J61" s="32">
        <f t="shared" ref="J61:X61" si="37">IFERROR(((J47/$D47)-1)*100,0)</f>
        <v>-22.191484190646861</v>
      </c>
      <c r="K61" s="32">
        <f t="shared" si="37"/>
        <v>-25.673182250323535</v>
      </c>
      <c r="L61" s="32">
        <f t="shared" si="37"/>
        <v>-29.087271232524824</v>
      </c>
      <c r="M61" s="32">
        <f t="shared" si="37"/>
        <v>-32.335812180587773</v>
      </c>
      <c r="N61" s="32">
        <f t="shared" si="37"/>
        <v>-35.484178534922329</v>
      </c>
      <c r="O61" s="32">
        <f t="shared" si="37"/>
        <v>-38.506577959038488</v>
      </c>
      <c r="P61" s="32">
        <f t="shared" si="37"/>
        <v>-41.451894823444356</v>
      </c>
      <c r="Q61" s="32">
        <f t="shared" si="37"/>
        <v>-44.354582914277174</v>
      </c>
      <c r="R61" s="32">
        <f t="shared" si="37"/>
        <v>-47.150077494453249</v>
      </c>
      <c r="S61" s="32">
        <f t="shared" si="37"/>
        <v>-49.704202871426048</v>
      </c>
      <c r="T61" s="32">
        <f t="shared" si="37"/>
        <v>-52.098457961657971</v>
      </c>
      <c r="U61" s="32">
        <f t="shared" si="37"/>
        <v>-54.391419591881494</v>
      </c>
      <c r="V61" s="32">
        <f t="shared" si="37"/>
        <v>-56.625606893109804</v>
      </c>
      <c r="W61" s="32">
        <f t="shared" si="37"/>
        <v>-58.746798553604187</v>
      </c>
      <c r="X61" s="32">
        <f t="shared" si="37"/>
        <v>-60.801784106873981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-8.1397129669516293</v>
      </c>
      <c r="F62" s="32">
        <f t="shared" ref="F62:I62" si="38">IFERROR(((F48/$D48)-1)*100,0)</f>
        <v>-14.203988301947524</v>
      </c>
      <c r="G62" s="32">
        <f t="shared" si="38"/>
        <v>-18.974058092186532</v>
      </c>
      <c r="H62" s="32">
        <f t="shared" si="38"/>
        <v>-22.575766147660438</v>
      </c>
      <c r="I62" s="32">
        <f t="shared" si="38"/>
        <v>-26.028438499567695</v>
      </c>
      <c r="J62" s="32">
        <f t="shared" ref="J62:X62" si="39">IFERROR(((J48/$D48)-1)*100,0)</f>
        <v>-29.064241721217364</v>
      </c>
      <c r="K62" s="32">
        <f t="shared" si="39"/>
        <v>-31.953874205686304</v>
      </c>
      <c r="L62" s="32">
        <f t="shared" si="39"/>
        <v>-34.876823710627292</v>
      </c>
      <c r="M62" s="32">
        <f t="shared" si="39"/>
        <v>-38.015742080403335</v>
      </c>
      <c r="N62" s="32">
        <f t="shared" si="39"/>
        <v>-40.79557161893954</v>
      </c>
      <c r="O62" s="32">
        <f t="shared" si="39"/>
        <v>-43.179019407905074</v>
      </c>
      <c r="P62" s="32">
        <f t="shared" si="39"/>
        <v>-45.305165432567605</v>
      </c>
      <c r="Q62" s="32">
        <f t="shared" si="39"/>
        <v>-47.156599300083244</v>
      </c>
      <c r="R62" s="32">
        <f t="shared" si="39"/>
        <v>-48.781728328270049</v>
      </c>
      <c r="S62" s="32">
        <f t="shared" si="39"/>
        <v>-50.323115126365359</v>
      </c>
      <c r="T62" s="32">
        <f t="shared" si="39"/>
        <v>-51.677078139553025</v>
      </c>
      <c r="U62" s="32">
        <f t="shared" si="39"/>
        <v>-52.920927346128607</v>
      </c>
      <c r="V62" s="32">
        <f t="shared" si="39"/>
        <v>-54.160873320965223</v>
      </c>
      <c r="W62" s="32">
        <f t="shared" si="39"/>
        <v>-55.320781607046278</v>
      </c>
      <c r="X62" s="32">
        <f t="shared" si="39"/>
        <v>-56.495532949109652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6.622275595866145</v>
      </c>
      <c r="F64" s="32">
        <f t="shared" ref="F64:I64" si="41">IFERROR(((F50/$D50)-1)*100,0)</f>
        <v>13.095395378749686</v>
      </c>
      <c r="G64" s="32">
        <f t="shared" si="41"/>
        <v>21.149668153841517</v>
      </c>
      <c r="H64" s="32">
        <f t="shared" si="41"/>
        <v>29.008517031262326</v>
      </c>
      <c r="I64" s="32">
        <f t="shared" si="41"/>
        <v>38.164815643076807</v>
      </c>
      <c r="J64" s="32">
        <f t="shared" ref="J64:X64" si="42">IFERROR(((J50/$D50)-1)*100,0)</f>
        <v>48.220350251447861</v>
      </c>
      <c r="K64" s="32">
        <f t="shared" si="42"/>
        <v>55.171347963646198</v>
      </c>
      <c r="L64" s="32">
        <f t="shared" si="42"/>
        <v>40.268051898958149</v>
      </c>
      <c r="M64" s="32">
        <f t="shared" si="42"/>
        <v>45.327381798534347</v>
      </c>
      <c r="N64" s="32">
        <f t="shared" si="42"/>
        <v>54.504537317997844</v>
      </c>
      <c r="O64" s="32">
        <f t="shared" si="42"/>
        <v>51.741922869670809</v>
      </c>
      <c r="P64" s="32">
        <f t="shared" si="42"/>
        <v>56.329884021516307</v>
      </c>
      <c r="Q64" s="32">
        <f t="shared" si="42"/>
        <v>61.78335082194544</v>
      </c>
      <c r="R64" s="32">
        <f t="shared" si="42"/>
        <v>69.178046562003146</v>
      </c>
      <c r="S64" s="32">
        <f t="shared" si="42"/>
        <v>74.718288375563134</v>
      </c>
      <c r="T64" s="32">
        <f t="shared" si="42"/>
        <v>81.556322377294862</v>
      </c>
      <c r="U64" s="32">
        <f t="shared" si="42"/>
        <v>89.999426037313768</v>
      </c>
      <c r="V64" s="32">
        <f t="shared" si="42"/>
        <v>95.868938497913291</v>
      </c>
      <c r="W64" s="32">
        <f t="shared" si="42"/>
        <v>89.580525034204101</v>
      </c>
      <c r="X64" s="32">
        <f t="shared" si="42"/>
        <v>99.987527462714795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16.072574409340945</v>
      </c>
      <c r="D67" s="30">
        <f>(D8/D7)*100</f>
        <v>9.3196137935422154</v>
      </c>
      <c r="E67" s="30">
        <f t="shared" ref="E67:X67" si="43">(E8/E7)*100</f>
        <v>9.9143745025659715</v>
      </c>
      <c r="F67" s="30">
        <f t="shared" si="43"/>
        <v>10.773417521587406</v>
      </c>
      <c r="G67" s="30">
        <f t="shared" si="43"/>
        <v>11.549787024954981</v>
      </c>
      <c r="H67" s="30">
        <f t="shared" si="43"/>
        <v>12.432951838345758</v>
      </c>
      <c r="I67" s="30">
        <f t="shared" si="43"/>
        <v>13.520993890804247</v>
      </c>
      <c r="J67" s="30">
        <f t="shared" si="43"/>
        <v>15.011648007255538</v>
      </c>
      <c r="K67" s="30">
        <f t="shared" si="43"/>
        <v>16.214411316186794</v>
      </c>
      <c r="L67" s="30">
        <f t="shared" si="43"/>
        <v>16.4404263377196</v>
      </c>
      <c r="M67" s="30">
        <f t="shared" si="43"/>
        <v>16.581576127389877</v>
      </c>
      <c r="N67" s="30">
        <f t="shared" si="43"/>
        <v>16.845152713341175</v>
      </c>
      <c r="O67" s="30">
        <f t="shared" si="43"/>
        <v>17.155049195989601</v>
      </c>
      <c r="P67" s="30">
        <f t="shared" si="43"/>
        <v>17.435775732017412</v>
      </c>
      <c r="Q67" s="30">
        <f t="shared" si="43"/>
        <v>17.721193247677089</v>
      </c>
      <c r="R67" s="30">
        <f t="shared" si="43"/>
        <v>18.405551329012464</v>
      </c>
      <c r="S67" s="30">
        <f t="shared" si="43"/>
        <v>18.722908488197781</v>
      </c>
      <c r="T67" s="30">
        <f t="shared" si="43"/>
        <v>19.102825999514202</v>
      </c>
      <c r="U67" s="30">
        <f t="shared" si="43"/>
        <v>19.553504675485929</v>
      </c>
      <c r="V67" s="30">
        <f t="shared" si="43"/>
        <v>19.966991459503163</v>
      </c>
      <c r="W67" s="30">
        <f t="shared" si="43"/>
        <v>20.257836805044413</v>
      </c>
      <c r="X67" s="30">
        <f t="shared" si="43"/>
        <v>20.598072590024177</v>
      </c>
    </row>
    <row r="68" spans="1:24" ht="15.75">
      <c r="B68" s="20" t="s">
        <v>38</v>
      </c>
      <c r="C68" s="31">
        <f t="shared" ref="C68:C69" si="44">AVERAGE(D68:X68)</f>
        <v>60.463290521140458</v>
      </c>
      <c r="D68" s="30">
        <f>(D9/D7)*100</f>
        <v>56.101670196015284</v>
      </c>
      <c r="E68" s="30">
        <f t="shared" ref="E68:X68" si="45">(E9/E7)*100</f>
        <v>57.065171877295704</v>
      </c>
      <c r="F68" s="30">
        <f t="shared" si="45"/>
        <v>57.052311212065057</v>
      </c>
      <c r="G68" s="30">
        <f t="shared" si="45"/>
        <v>57.791843121958564</v>
      </c>
      <c r="H68" s="30">
        <f t="shared" si="45"/>
        <v>58.438799093591662</v>
      </c>
      <c r="I68" s="30">
        <f t="shared" si="45"/>
        <v>58.918905965696396</v>
      </c>
      <c r="J68" s="30">
        <f t="shared" si="45"/>
        <v>58.18788791440199</v>
      </c>
      <c r="K68" s="30">
        <f t="shared" si="45"/>
        <v>58.32799762350772</v>
      </c>
      <c r="L68" s="30">
        <f t="shared" si="45"/>
        <v>59.130800215212886</v>
      </c>
      <c r="M68" s="30">
        <f t="shared" si="45"/>
        <v>59.908387858491729</v>
      </c>
      <c r="N68" s="30">
        <f t="shared" si="45"/>
        <v>60.724166160380207</v>
      </c>
      <c r="O68" s="30">
        <f t="shared" si="45"/>
        <v>61.312040033059581</v>
      </c>
      <c r="P68" s="30">
        <f t="shared" si="45"/>
        <v>61.885821514869065</v>
      </c>
      <c r="Q68" s="30">
        <f t="shared" si="45"/>
        <v>62.424562649176842</v>
      </c>
      <c r="R68" s="30">
        <f t="shared" si="45"/>
        <v>62.121908078339594</v>
      </c>
      <c r="S68" s="30">
        <f t="shared" si="45"/>
        <v>62.577017536968491</v>
      </c>
      <c r="T68" s="30">
        <f t="shared" si="45"/>
        <v>62.938075157201531</v>
      </c>
      <c r="U68" s="30">
        <f t="shared" si="45"/>
        <v>63.219090157147484</v>
      </c>
      <c r="V68" s="30">
        <f t="shared" si="45"/>
        <v>63.512731668322409</v>
      </c>
      <c r="W68" s="30">
        <f t="shared" si="45"/>
        <v>63.879995145857059</v>
      </c>
      <c r="X68" s="30">
        <f t="shared" si="45"/>
        <v>64.209917764390113</v>
      </c>
    </row>
    <row r="69" spans="1:24" ht="15.75">
      <c r="B69" s="20" t="s">
        <v>10</v>
      </c>
      <c r="C69" s="31">
        <f t="shared" si="44"/>
        <v>23.464135069518608</v>
      </c>
      <c r="D69" s="30">
        <f t="shared" ref="D69:X69" si="46">(D10/D7)*100</f>
        <v>34.578716010442498</v>
      </c>
      <c r="E69" s="30">
        <f t="shared" si="46"/>
        <v>33.020453620138312</v>
      </c>
      <c r="F69" s="30">
        <f t="shared" si="46"/>
        <v>32.174271266347532</v>
      </c>
      <c r="G69" s="30">
        <f t="shared" si="46"/>
        <v>30.658369853086459</v>
      </c>
      <c r="H69" s="30">
        <f t="shared" si="46"/>
        <v>29.12824906806258</v>
      </c>
      <c r="I69" s="30">
        <f t="shared" si="46"/>
        <v>27.560100143499344</v>
      </c>
      <c r="J69" s="30">
        <f t="shared" si="46"/>
        <v>26.800464078342472</v>
      </c>
      <c r="K69" s="30">
        <f t="shared" si="46"/>
        <v>25.457591060305486</v>
      </c>
      <c r="L69" s="30">
        <f t="shared" si="46"/>
        <v>24.428773447067503</v>
      </c>
      <c r="M69" s="30">
        <f t="shared" si="46"/>
        <v>23.510036014118391</v>
      </c>
      <c r="N69" s="30">
        <f t="shared" si="46"/>
        <v>22.430681126278614</v>
      </c>
      <c r="O69" s="30">
        <f t="shared" si="46"/>
        <v>21.532910770950817</v>
      </c>
      <c r="P69" s="30">
        <f t="shared" si="46"/>
        <v>20.678402753113513</v>
      </c>
      <c r="Q69" s="30">
        <f t="shared" si="46"/>
        <v>19.854244103146076</v>
      </c>
      <c r="R69" s="30">
        <f t="shared" si="46"/>
        <v>19.472540592647945</v>
      </c>
      <c r="S69" s="30">
        <f t="shared" si="46"/>
        <v>18.700073974833728</v>
      </c>
      <c r="T69" s="30">
        <f t="shared" si="46"/>
        <v>17.959098843284259</v>
      </c>
      <c r="U69" s="30">
        <f t="shared" si="46"/>
        <v>17.227405167366584</v>
      </c>
      <c r="V69" s="30">
        <f t="shared" si="46"/>
        <v>16.520276872174435</v>
      </c>
      <c r="W69" s="30">
        <f t="shared" si="46"/>
        <v>15.862168049098521</v>
      </c>
      <c r="X69" s="30">
        <f t="shared" si="46"/>
        <v>15.192009645585719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4.0912991020768823</v>
      </c>
      <c r="D72" s="30">
        <f>(D13/D$10)*100</f>
        <v>3.3190579603355133</v>
      </c>
      <c r="E72" s="30">
        <f t="shared" ref="E72:X72" si="47">(E13/E$10)*100</f>
        <v>3.4621956037780772</v>
      </c>
      <c r="F72" s="30">
        <f t="shared" si="47"/>
        <v>3.5854375599741521</v>
      </c>
      <c r="G72" s="30">
        <f t="shared" si="47"/>
        <v>3.7160456479898629</v>
      </c>
      <c r="H72" s="30">
        <f t="shared" si="47"/>
        <v>3.7537623151894186</v>
      </c>
      <c r="I72" s="30">
        <f t="shared" si="47"/>
        <v>3.7946221860354479</v>
      </c>
      <c r="J72" s="30">
        <f t="shared" si="47"/>
        <v>3.8410923300957038</v>
      </c>
      <c r="K72" s="30">
        <f t="shared" si="47"/>
        <v>3.8898955137276356</v>
      </c>
      <c r="L72" s="30">
        <f t="shared" si="47"/>
        <v>3.9416329595612289</v>
      </c>
      <c r="M72" s="30">
        <f t="shared" si="47"/>
        <v>3.994285408165041</v>
      </c>
      <c r="N72" s="30">
        <f t="shared" si="47"/>
        <v>4.0497604675418435</v>
      </c>
      <c r="O72" s="30">
        <f t="shared" si="47"/>
        <v>4.1042758939335311</v>
      </c>
      <c r="P72" s="30">
        <f t="shared" si="47"/>
        <v>4.1726388880947365</v>
      </c>
      <c r="Q72" s="30">
        <f t="shared" si="47"/>
        <v>4.2469211966601579</v>
      </c>
      <c r="R72" s="30">
        <f t="shared" si="47"/>
        <v>4.3256743654082443</v>
      </c>
      <c r="S72" s="30">
        <f t="shared" si="47"/>
        <v>4.4038144160197374</v>
      </c>
      <c r="T72" s="30">
        <f t="shared" si="47"/>
        <v>4.4849491843343534</v>
      </c>
      <c r="U72" s="30">
        <f t="shared" si="47"/>
        <v>4.5700511906825119</v>
      </c>
      <c r="V72" s="30">
        <f t="shared" si="47"/>
        <v>4.6603966000601256</v>
      </c>
      <c r="W72" s="30">
        <f t="shared" si="47"/>
        <v>4.7525749832584019</v>
      </c>
      <c r="X72" s="30">
        <f t="shared" si="47"/>
        <v>4.8481964727688114</v>
      </c>
    </row>
    <row r="73" spans="1:24" ht="15.75">
      <c r="A73" s="36"/>
      <c r="B73" s="10" t="s">
        <v>11</v>
      </c>
      <c r="C73" s="31">
        <f>AVERAGE(D73:X73)</f>
        <v>47.305002398079061</v>
      </c>
      <c r="D73" s="30">
        <f>(D16/D$10)*100</f>
        <v>43.926637707146469</v>
      </c>
      <c r="E73" s="30">
        <f t="shared" ref="E73:X73" si="48">(E16/E$10)*100</f>
        <v>44.100680022119448</v>
      </c>
      <c r="F73" s="30">
        <f t="shared" si="48"/>
        <v>44.297101199811351</v>
      </c>
      <c r="G73" s="30">
        <f>(G16/G$10)*100</f>
        <v>44.503080983279837</v>
      </c>
      <c r="H73" s="30">
        <f t="shared" si="48"/>
        <v>44.767982076329076</v>
      </c>
      <c r="I73" s="30">
        <f t="shared" si="48"/>
        <v>45.066459484355995</v>
      </c>
      <c r="J73" s="30">
        <f t="shared" si="48"/>
        <v>45.404187931413389</v>
      </c>
      <c r="K73" s="30">
        <f t="shared" si="48"/>
        <v>45.781802952996081</v>
      </c>
      <c r="L73" s="30">
        <f t="shared" si="48"/>
        <v>46.194707351587276</v>
      </c>
      <c r="M73" s="30">
        <f t="shared" si="48"/>
        <v>46.61314404633854</v>
      </c>
      <c r="N73" s="30">
        <f t="shared" si="48"/>
        <v>47.059143371060131</v>
      </c>
      <c r="O73" s="30">
        <f t="shared" si="48"/>
        <v>47.435902356849702</v>
      </c>
      <c r="P73" s="30">
        <f t="shared" si="48"/>
        <v>47.841801159114745</v>
      </c>
      <c r="Q73" s="30">
        <f t="shared" si="48"/>
        <v>48.302433589827238</v>
      </c>
      <c r="R73" s="30">
        <f t="shared" si="48"/>
        <v>48.799823843104775</v>
      </c>
      <c r="S73" s="30">
        <f t="shared" si="48"/>
        <v>49.275850434690661</v>
      </c>
      <c r="T73" s="30">
        <f t="shared" si="48"/>
        <v>49.749578169416878</v>
      </c>
      <c r="U73" s="30">
        <f t="shared" si="48"/>
        <v>50.251221944145854</v>
      </c>
      <c r="V73" s="30">
        <f t="shared" si="48"/>
        <v>50.793538627522224</v>
      </c>
      <c r="W73" s="30">
        <f t="shared" si="48"/>
        <v>51.338165556125084</v>
      </c>
      <c r="X73" s="30">
        <f t="shared" si="48"/>
        <v>51.901807552425318</v>
      </c>
    </row>
    <row r="74" spans="1:24" ht="15.75">
      <c r="A74" s="36"/>
      <c r="B74" s="10" t="s">
        <v>12</v>
      </c>
      <c r="C74" s="31">
        <f>AVERAGE(D74:X74)</f>
        <v>48.569151903010891</v>
      </c>
      <c r="D74" s="30">
        <f>(D19/D$10)*100</f>
        <v>52.71532854539965</v>
      </c>
      <c r="E74" s="30">
        <f t="shared" ref="E74:X74" si="49">(E19/E$10)*100</f>
        <v>52.400041578909942</v>
      </c>
      <c r="F74" s="30">
        <f t="shared" si="49"/>
        <v>52.081601537056855</v>
      </c>
      <c r="G74" s="30">
        <f t="shared" si="49"/>
        <v>51.745824044771062</v>
      </c>
      <c r="H74" s="30">
        <f t="shared" si="49"/>
        <v>51.443558556546812</v>
      </c>
      <c r="I74" s="30">
        <f t="shared" si="49"/>
        <v>51.104553000689258</v>
      </c>
      <c r="J74" s="30">
        <f t="shared" si="49"/>
        <v>50.720531253588632</v>
      </c>
      <c r="K74" s="30">
        <f t="shared" si="49"/>
        <v>50.29425802985272</v>
      </c>
      <c r="L74" s="30">
        <f t="shared" si="49"/>
        <v>49.829825270248612</v>
      </c>
      <c r="M74" s="30">
        <f t="shared" si="49"/>
        <v>49.359139643767257</v>
      </c>
      <c r="N74" s="30">
        <f t="shared" si="49"/>
        <v>48.85794634356818</v>
      </c>
      <c r="O74" s="30">
        <f t="shared" si="49"/>
        <v>48.426737350207887</v>
      </c>
      <c r="P74" s="30">
        <f t="shared" si="49"/>
        <v>47.952439051394826</v>
      </c>
      <c r="Q74" s="30">
        <f t="shared" si="49"/>
        <v>47.417351929909358</v>
      </c>
      <c r="R74" s="30">
        <f t="shared" si="49"/>
        <v>46.840938532062452</v>
      </c>
      <c r="S74" s="30">
        <f t="shared" si="49"/>
        <v>46.286533702126789</v>
      </c>
      <c r="T74" s="30">
        <f t="shared" si="49"/>
        <v>45.731363109961102</v>
      </c>
      <c r="U74" s="30">
        <f t="shared" si="49"/>
        <v>45.14427268008906</v>
      </c>
      <c r="V74" s="30">
        <f t="shared" si="49"/>
        <v>44.511284656150892</v>
      </c>
      <c r="W74" s="30">
        <f t="shared" si="49"/>
        <v>43.874126530655658</v>
      </c>
      <c r="X74" s="30">
        <f t="shared" si="49"/>
        <v>43.214534616271806</v>
      </c>
    </row>
    <row r="75" spans="1:24" ht="15.75">
      <c r="A75" s="36"/>
      <c r="B75" s="10" t="s">
        <v>16</v>
      </c>
      <c r="C75" s="31">
        <f>AVERAGE(D75:X75)</f>
        <v>3.4546596833171156E-2</v>
      </c>
      <c r="D75" s="35">
        <f>(D23/D$10)*100</f>
        <v>3.8975787118373156E-2</v>
      </c>
      <c r="E75" s="35">
        <f t="shared" ref="E75:X75" si="50">(E23/E$10)*100</f>
        <v>3.7082795192540804E-2</v>
      </c>
      <c r="F75" s="35">
        <f t="shared" si="50"/>
        <v>3.5859703157638811E-2</v>
      </c>
      <c r="G75" s="35">
        <f t="shared" si="50"/>
        <v>3.5049323959237391E-2</v>
      </c>
      <c r="H75" s="35">
        <f t="shared" si="50"/>
        <v>3.4697051934697576E-2</v>
      </c>
      <c r="I75" s="35">
        <f t="shared" si="50"/>
        <v>3.4365328919313223E-2</v>
      </c>
      <c r="J75" s="35">
        <f t="shared" si="50"/>
        <v>3.4188484902289269E-2</v>
      </c>
      <c r="K75" s="35">
        <f t="shared" si="50"/>
        <v>3.4043503423546929E-2</v>
      </c>
      <c r="L75" s="35">
        <f t="shared" si="50"/>
        <v>3.3834418602868906E-2</v>
      </c>
      <c r="M75" s="35">
        <f t="shared" si="50"/>
        <v>3.3430901729157497E-2</v>
      </c>
      <c r="N75" s="35">
        <f t="shared" si="50"/>
        <v>3.3149817829828801E-2</v>
      </c>
      <c r="O75" s="35">
        <f t="shared" si="50"/>
        <v>3.3084399008862918E-2</v>
      </c>
      <c r="P75" s="35">
        <f t="shared" si="50"/>
        <v>3.3120901395698468E-2</v>
      </c>
      <c r="Q75" s="35">
        <f t="shared" si="50"/>
        <v>3.3293283603233435E-2</v>
      </c>
      <c r="R75" s="35">
        <f t="shared" si="50"/>
        <v>3.3563259424534954E-2</v>
      </c>
      <c r="S75" s="35">
        <f t="shared" si="50"/>
        <v>3.3801447162822788E-2</v>
      </c>
      <c r="T75" s="35">
        <f t="shared" si="50"/>
        <v>3.4109536287672083E-2</v>
      </c>
      <c r="U75" s="35">
        <f t="shared" si="50"/>
        <v>3.4454185082577582E-2</v>
      </c>
      <c r="V75" s="35">
        <f t="shared" si="50"/>
        <v>3.4780116266766678E-2</v>
      </c>
      <c r="W75" s="35">
        <f t="shared" si="50"/>
        <v>3.5132929960850448E-2</v>
      </c>
      <c r="X75" s="35">
        <f t="shared" si="50"/>
        <v>3.5461358534082596E-2</v>
      </c>
    </row>
    <row r="76" spans="1:24">
      <c r="C76" s="31"/>
    </row>
    <row r="147" spans="4:24">
      <c r="D147">
        <v>14224338909.134171</v>
      </c>
      <c r="E147">
        <v>17405650397.991959</v>
      </c>
      <c r="F147">
        <v>19318559598.831081</v>
      </c>
      <c r="G147">
        <v>22757118926.453232</v>
      </c>
      <c r="H147">
        <v>26425576168.992611</v>
      </c>
      <c r="I147">
        <v>32461189181.703629</v>
      </c>
      <c r="J147">
        <v>35128401367.988586</v>
      </c>
      <c r="K147">
        <v>38346972173.978523</v>
      </c>
      <c r="L147">
        <v>21870822827.79998</v>
      </c>
      <c r="M147">
        <v>20440302872.333229</v>
      </c>
      <c r="N147">
        <v>25701001361.9762</v>
      </c>
      <c r="O147">
        <v>25170963293.484459</v>
      </c>
      <c r="P147">
        <v>25316374490.327271</v>
      </c>
      <c r="Q147">
        <v>26036302474.696091</v>
      </c>
      <c r="R147">
        <v>26961516854.6077</v>
      </c>
      <c r="S147">
        <v>28302721305.487282</v>
      </c>
      <c r="T147">
        <v>30436559339.157089</v>
      </c>
      <c r="U147">
        <v>33288044397.245239</v>
      </c>
      <c r="V147">
        <v>33666113509.036549</v>
      </c>
      <c r="W147">
        <v>31795441229.652851</v>
      </c>
      <c r="X147">
        <v>34910947402.008537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Wealth_MYS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2014-12-03T13:24:23Z</dcterms:modified>
</cp:coreProperties>
</file>