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PRY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<sst xmlns="http://schemas.openxmlformats.org/spreadsheetml/2006/main" count="95" uniqueCount="65">
  <si>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</si>
  <si>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</si>
  <si>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</si>
  <si>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</si>
  <si>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</si>
  <si>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</si>
  <si>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</si>
  <si>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</si>
  <si>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</si>
  <si>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</si>
  <si>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</si>
  <si>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</si>
  <si>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</si>
  <si>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</si>
  <si>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</si>
  <si>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</si>
  <si>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</si>
  <si>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</si>
  <si>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</si>
  <si>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</si>
  <si>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</si>
  <si>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</si>
  <si>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</si>
  <si>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</si>
  <si>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</si>
  <si>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</si>
  <si>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</si>
  <si>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</si>
  <si>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</si>
  <si>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</si>
  <si>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</si>
  <si>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</si>
  <si>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</si>
  <si>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</si>
  <si>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</si>
  <si>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</si>
  <si>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</si>
  <si>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</si>
  <si>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</si>
  <si>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</si>
  <si>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</si>
  <si>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</si>
  <si>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</si>
  <si>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</si>
  <si>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</si>
  <si>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</si>
  <si>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</si>
  <si>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</si>
  <si>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</si>
  <si>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</si>
  <si>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</si>
  <si>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</si>
  <si>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</si>
  <si>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</si>
  <si>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</si>
  <si>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</si>
  <si>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</si>
  <si>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</si>
  <si>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</si>
  <si>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</si>
  <si>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</si>
  <si>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</si>
  <si>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</si>
  <si>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Paraguay</t>
  </si>
  <si>
    <t>PRY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</si>
</sst>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Wealth_PRY!$B$54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Wealth_PRY!$D$52:$X$52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Wealth_PRY!$D$54:$X$54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2.8861750655830187</c:v>
                </c:pt>
                <c:pt idx="2">
                  <c:v>4.8370182716411581</c:v>
                </c:pt>
                <c:pt idx="3">
                  <c:v>6.7221802659729102</c:v>
                </c:pt>
                <c:pt idx="4">
                  <c:v>8.7326198072716466</c:v>
                </c:pt>
                <c:pt idx="5">
                  <c:v>10.723956949399627</c:v>
                </c:pt>
                <c:pt idx="6">
                  <c:v>12.334755733319259</c:v>
                </c:pt>
                <c:pt idx="7">
                  <c:v>13.671904648568178</c:v>
                </c:pt>
                <c:pt idx="8">
                  <c:v>13.63332053939752</c:v>
                </c:pt>
                <c:pt idx="9">
                  <c:v>12.674541099076219</c:v>
                </c:pt>
                <c:pt idx="10">
                  <c:v>11.63839980742878</c:v>
                </c:pt>
                <c:pt idx="11">
                  <c:v>10.2378492988368</c:v>
                </c:pt>
                <c:pt idx="12">
                  <c:v>8.5070233727449374</c:v>
                </c:pt>
                <c:pt idx="13">
                  <c:v>7.1648045551313988</c:v>
                </c:pt>
                <c:pt idx="14">
                  <c:v>6.0921269503680486</c:v>
                </c:pt>
                <c:pt idx="15">
                  <c:v>5.4406154233975546</c:v>
                </c:pt>
                <c:pt idx="16">
                  <c:v>4.8983964002479174</c:v>
                </c:pt>
                <c:pt idx="17">
                  <c:v>5.1041495779632573</c:v>
                </c:pt>
                <c:pt idx="18">
                  <c:v>6.1813121993704812</c:v>
                </c:pt>
                <c:pt idx="19">
                  <c:v>6.3198504491480012</c:v>
                </c:pt>
                <c:pt idx="20" formatCode="_(* #,##0.0000_);_(* \(#,##0.0000\);_(* &quot;-&quot;??_);_(@_)">
                  <c:v>7.8268184443729849</c:v>
                </c:pt>
              </c:numCache>
            </c:numRef>
          </c:val>
        </c:ser>
        <c:ser>
          <c:idx val="1"/>
          <c:order val="1"/>
          <c:tx>
            <c:strRef>
              <c:f>Wealth_PRY!$B$55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Wealth_PRY!$D$52:$X$52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Wealth_PRY!$D$55:$X$55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0.72242575021213007</c:v>
                </c:pt>
                <c:pt idx="2">
                  <c:v>1.4769585165914201</c:v>
                </c:pt>
                <c:pt idx="3">
                  <c:v>2.2920159235745086</c:v>
                </c:pt>
                <c:pt idx="4">
                  <c:v>3.1787365960831426</c:v>
                </c:pt>
                <c:pt idx="5">
                  <c:v>4.0741977802050577</c:v>
                </c:pt>
                <c:pt idx="6">
                  <c:v>4.1093120204542144</c:v>
                </c:pt>
                <c:pt idx="7">
                  <c:v>4.128171465729813</c:v>
                </c:pt>
                <c:pt idx="8">
                  <c:v>4.1665990037416334</c:v>
                </c:pt>
                <c:pt idx="9">
                  <c:v>5.0435528481895808</c:v>
                </c:pt>
                <c:pt idx="10">
                  <c:v>5.7057224664373685</c:v>
                </c:pt>
                <c:pt idx="11">
                  <c:v>4.8371700524934447</c:v>
                </c:pt>
                <c:pt idx="12">
                  <c:v>7.9880643341792013</c:v>
                </c:pt>
                <c:pt idx="13">
                  <c:v>11.198219837615619</c:v>
                </c:pt>
                <c:pt idx="14">
                  <c:v>14.501530964513432</c:v>
                </c:pt>
                <c:pt idx="15">
                  <c:v>13.726883908041687</c:v>
                </c:pt>
                <c:pt idx="16">
                  <c:v>16.315312803175264</c:v>
                </c:pt>
                <c:pt idx="17">
                  <c:v>18.943069294729909</c:v>
                </c:pt>
                <c:pt idx="18">
                  <c:v>21.257568548222071</c:v>
                </c:pt>
                <c:pt idx="19">
                  <c:v>23.8361235855578</c:v>
                </c:pt>
                <c:pt idx="20">
                  <c:v>22.137765662554209</c:v>
                </c:pt>
              </c:numCache>
            </c:numRef>
          </c:val>
        </c:ser>
        <c:ser>
          <c:idx val="2"/>
          <c:order val="2"/>
          <c:tx>
            <c:strRef>
              <c:f>Wealth_PRY!$B$56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Wealth_PRY!$D$52:$X$52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Wealth_PRY!$D$56:$X$56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-3.16080143073042</c:v>
                </c:pt>
                <c:pt idx="2">
                  <c:v>-6.0383309772270017</c:v>
                </c:pt>
                <c:pt idx="3">
                  <c:v>-8.937076225518414</c:v>
                </c:pt>
                <c:pt idx="4">
                  <c:v>-13.083868038319169</c:v>
                </c:pt>
                <c:pt idx="5">
                  <c:v>-15.242233911644998</c:v>
                </c:pt>
                <c:pt idx="6">
                  <c:v>-15.142715904783344</c:v>
                </c:pt>
                <c:pt idx="7">
                  <c:v>-17.424752803521194</c:v>
                </c:pt>
                <c:pt idx="8">
                  <c:v>-19.336218746930257</c:v>
                </c:pt>
                <c:pt idx="9">
                  <c:v>-21.122962367380694</c:v>
                </c:pt>
                <c:pt idx="10">
                  <c:v>-23.063024457957837</c:v>
                </c:pt>
                <c:pt idx="11">
                  <c:v>-25.263700939635946</c:v>
                </c:pt>
                <c:pt idx="12">
                  <c:v>-27.821818875717131</c:v>
                </c:pt>
                <c:pt idx="13">
                  <c:v>-29.948305572432364</c:v>
                </c:pt>
                <c:pt idx="14">
                  <c:v>-31.541088469899382</c:v>
                </c:pt>
                <c:pt idx="15">
                  <c:v>-33.067680586708093</c:v>
                </c:pt>
                <c:pt idx="16">
                  <c:v>-34.538763683154613</c:v>
                </c:pt>
                <c:pt idx="17">
                  <c:v>-35.955715168732198</c:v>
                </c:pt>
                <c:pt idx="18">
                  <c:v>-37.315282599881563</c:v>
                </c:pt>
                <c:pt idx="19">
                  <c:v>-38.82453723223054</c:v>
                </c:pt>
                <c:pt idx="20">
                  <c:v>-40.270170071680297</c:v>
                </c:pt>
              </c:numCache>
            </c:numRef>
          </c:val>
        </c:ser>
        <c:ser>
          <c:idx val="4"/>
          <c:order val="3"/>
          <c:tx>
            <c:strRef>
              <c:f>Wealth_PRY!$B$53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Wealth_PRY!$D$52:$X$52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Wealth_PRY!$D$53:$X$53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-1.6264353307939627</c:v>
                </c:pt>
                <c:pt idx="2">
                  <c:v>-3.1458648585848126</c:v>
                </c:pt>
                <c:pt idx="3">
                  <c:v>-4.670199290611099</c:v>
                </c:pt>
                <c:pt idx="4">
                  <c:v>-6.9845848887729822</c:v>
                </c:pt>
                <c:pt idx="5">
                  <c:v>-7.9926849665091009</c:v>
                </c:pt>
                <c:pt idx="6">
                  <c:v>-7.7686066539624505</c:v>
                </c:pt>
                <c:pt idx="7">
                  <c:v>-9.1381268304490675</c:v>
                </c:pt>
                <c:pt idx="8">
                  <c:v>-10.387438821830541</c:v>
                </c:pt>
                <c:pt idx="9">
                  <c:v>-11.430712472614635</c:v>
                </c:pt>
                <c:pt idx="10">
                  <c:v>-12.635611862340856</c:v>
                </c:pt>
                <c:pt idx="11">
                  <c:v>-14.428541495645719</c:v>
                </c:pt>
                <c:pt idx="12">
                  <c:v>-15.481377797023988</c:v>
                </c:pt>
                <c:pt idx="13">
                  <c:v>-16.199746835496185</c:v>
                </c:pt>
                <c:pt idx="14">
                  <c:v>-16.519216777055277</c:v>
                </c:pt>
                <c:pt idx="15">
                  <c:v>-17.776233818631916</c:v>
                </c:pt>
                <c:pt idx="16">
                  <c:v>-18.14525131779866</c:v>
                </c:pt>
                <c:pt idx="17">
                  <c:v>-18.399256907871365</c:v>
                </c:pt>
                <c:pt idx="18">
                  <c:v>-18.612834188785719</c:v>
                </c:pt>
                <c:pt idx="19">
                  <c:v>-18.946024523776906</c:v>
                </c:pt>
                <c:pt idx="20">
                  <c:v>-20.180050410268091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Wealth_PRY!$D$64:$X$64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-0.1311451241213013</c:v>
                </c:pt>
                <c:pt idx="2">
                  <c:v>-0.84848866198647954</c:v>
                </c:pt>
                <c:pt idx="3">
                  <c:v>0.76791521716539357</c:v>
                </c:pt>
                <c:pt idx="4">
                  <c:v>1.4424488671832991</c:v>
                </c:pt>
                <c:pt idx="5">
                  <c:v>4.5046901585733767</c:v>
                </c:pt>
                <c:pt idx="6">
                  <c:v>2.5907899400361645</c:v>
                </c:pt>
                <c:pt idx="7">
                  <c:v>3.3472260975056845</c:v>
                </c:pt>
                <c:pt idx="8">
                  <c:v>1.7370805663902145</c:v>
                </c:pt>
                <c:pt idx="9">
                  <c:v>-1.8833419288042164</c:v>
                </c:pt>
                <c:pt idx="10">
                  <c:v>-7.0973882188208659</c:v>
                </c:pt>
                <c:pt idx="11">
                  <c:v>-7.1056529587233079</c:v>
                </c:pt>
                <c:pt idx="12">
                  <c:v>-9.0067723393046695</c:v>
                </c:pt>
                <c:pt idx="13">
                  <c:v>-7.3540636734084064</c:v>
                </c:pt>
                <c:pt idx="14">
                  <c:v>-5.3864351467587941</c:v>
                </c:pt>
                <c:pt idx="15">
                  <c:v>-4.5030939209315886</c:v>
                </c:pt>
                <c:pt idx="16">
                  <c:v>-2.2012969777186142</c:v>
                </c:pt>
                <c:pt idx="17">
                  <c:v>2.5247071136019317</c:v>
                </c:pt>
                <c:pt idx="18">
                  <c:v>6.5660904745141302</c:v>
                </c:pt>
                <c:pt idx="19">
                  <c:v>0.66311751209024994</c:v>
                </c:pt>
                <c:pt idx="20">
                  <c:v>14.009038038436739</c:v>
                </c:pt>
              </c:numCache>
            </c:numRef>
          </c:val>
        </c:ser>
        <c:marker val="1"/>
        <c:axId val="74398720"/>
        <c:axId val="74408704"/>
      </c:lineChart>
      <c:catAx>
        <c:axId val="7439872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408704"/>
        <c:crosses val="autoZero"/>
        <c:auto val="1"/>
        <c:lblAlgn val="ctr"/>
        <c:lblOffset val="100"/>
      </c:catAx>
      <c:valAx>
        <c:axId val="7440870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398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Wealth_PRY!$B$40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Wealth_PRY!$D$38:$X$38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Wealth_PRY!$D$40:$X$40</c:f>
              <c:numCache>
                <c:formatCode>_(* #,##0_);_(* \(#,##0\);_(* "-"??_);_(@_)</c:formatCode>
                <c:ptCount val="21"/>
                <c:pt idx="0">
                  <c:v>4441.091527000639</c:v>
                </c:pt>
                <c:pt idx="1">
                  <c:v>4569.2692032926516</c:v>
                </c:pt>
                <c:pt idx="2">
                  <c:v>4655.9079356219672</c:v>
                </c:pt>
                <c:pt idx="3">
                  <c:v>4739.6297052224709</c:v>
                </c:pt>
                <c:pt idx="4">
                  <c:v>4828.9151653465597</c:v>
                </c:pt>
                <c:pt idx="5">
                  <c:v>4917.3522704396219</c:v>
                </c:pt>
                <c:pt idx="6">
                  <c:v>4988.8893187493059</c:v>
                </c:pt>
                <c:pt idx="7">
                  <c:v>5048.2733259278066</c:v>
                </c:pt>
                <c:pt idx="8">
                  <c:v>5046.5597703246603</c:v>
                </c:pt>
                <c:pt idx="9">
                  <c:v>5003.9794978379268</c:v>
                </c:pt>
                <c:pt idx="10">
                  <c:v>4957.9635147268173</c:v>
                </c:pt>
                <c:pt idx="11">
                  <c:v>4895.7637847583746</c:v>
                </c:pt>
                <c:pt idx="12">
                  <c:v>4818.8962212075785</c:v>
                </c:pt>
                <c:pt idx="13">
                  <c:v>4759.2870550247353</c:v>
                </c:pt>
                <c:pt idx="14">
                  <c:v>4711.6484608075571</c:v>
                </c:pt>
                <c:pt idx="15">
                  <c:v>4682.7142375858375</c:v>
                </c:pt>
                <c:pt idx="16">
                  <c:v>4658.6337944909537</c:v>
                </c:pt>
                <c:pt idx="17">
                  <c:v>4667.7714814330038</c:v>
                </c:pt>
                <c:pt idx="18">
                  <c:v>4715.6092593443382</c:v>
                </c:pt>
                <c:pt idx="19">
                  <c:v>4721.7618698168626</c:v>
                </c:pt>
                <c:pt idx="20">
                  <c:v>4788.687697767411</c:v>
                </c:pt>
              </c:numCache>
            </c:numRef>
          </c:val>
        </c:ser>
        <c:ser>
          <c:idx val="1"/>
          <c:order val="1"/>
          <c:tx>
            <c:strRef>
              <c:f>Wealth_PRY!$B$41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Wealth_PRY!$D$38:$X$38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Wealth_PRY!$D$41:$X$41</c:f>
              <c:numCache>
                <c:formatCode>General</c:formatCode>
                <c:ptCount val="21"/>
                <c:pt idx="0">
                  <c:v>11936.469587758471</c:v>
                </c:pt>
                <c:pt idx="1">
                  <c:v>12022.701717726677</c:v>
                </c:pt>
                <c:pt idx="2">
                  <c:v>12112.766291915215</c:v>
                </c:pt>
                <c:pt idx="3">
                  <c:v>12210.055371422523</c:v>
                </c:pt>
                <c:pt idx="4">
                  <c:v>12315.898514824883</c:v>
                </c:pt>
                <c:pt idx="5">
                  <c:v>12422.784966737778</c:v>
                </c:pt>
                <c:pt idx="6">
                  <c:v>12426.976367346091</c:v>
                </c:pt>
                <c:pt idx="7">
                  <c:v>12429.227519295833</c:v>
                </c:pt>
                <c:pt idx="8">
                  <c:v>12433.814410683939</c:v>
                </c:pt>
                <c:pt idx="9">
                  <c:v>12538.491739625146</c:v>
                </c:pt>
                <c:pt idx="10">
                  <c:v>12617.531414726669</c:v>
                </c:pt>
                <c:pt idx="11">
                  <c:v>12513.856919982512</c:v>
                </c:pt>
                <c:pt idx="12">
                  <c:v>12889.962457658352</c:v>
                </c:pt>
                <c:pt idx="13">
                  <c:v>13273.141693045794</c:v>
                </c:pt>
                <c:pt idx="14">
                  <c:v>13667.440421096993</c:v>
                </c:pt>
                <c:pt idx="15">
                  <c:v>13574.974910788778</c:v>
                </c:pt>
                <c:pt idx="16">
                  <c:v>13883.94193865715</c:v>
                </c:pt>
                <c:pt idx="17">
                  <c:v>14197.603293111919</c:v>
                </c:pt>
                <c:pt idx="18">
                  <c:v>14473.872792613909</c:v>
                </c:pt>
                <c:pt idx="19">
                  <c:v>14781.661230449101</c:v>
                </c:pt>
                <c:pt idx="20">
                  <c:v>14578.937253478491</c:v>
                </c:pt>
              </c:numCache>
            </c:numRef>
          </c:val>
        </c:ser>
        <c:ser>
          <c:idx val="2"/>
          <c:order val="2"/>
          <c:tx>
            <c:strRef>
              <c:f>Wealth_PRY!$B$42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Wealth_PRY!$D$38:$X$38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Wealth_PRY!$D$42:$X$42</c:f>
              <c:numCache>
                <c:formatCode>_(* #,##0_);_(* \(#,##0\);_(* "-"??_);_(@_)</c:formatCode>
                <c:ptCount val="21"/>
                <c:pt idx="0">
                  <c:v>31334.128574200542</c:v>
                </c:pt>
                <c:pt idx="1">
                  <c:v>30343.7189899203</c:v>
                </c:pt>
                <c:pt idx="2">
                  <c:v>29442.070182060452</c:v>
                </c:pt>
                <c:pt idx="3">
                  <c:v>28533.773618922292</c:v>
                </c:pt>
                <c:pt idx="4">
                  <c:v>27234.412540594883</c:v>
                </c:pt>
                <c:pt idx="5">
                  <c:v>26558.107402745303</c:v>
                </c:pt>
                <c:pt idx="6">
                  <c:v>26589.290502969816</c:v>
                </c:pt>
                <c:pt idx="7">
                  <c:v>25874.234127008596</c:v>
                </c:pt>
                <c:pt idx="8">
                  <c:v>25275.292930648746</c:v>
                </c:pt>
                <c:pt idx="9">
                  <c:v>24715.43238732548</c:v>
                </c:pt>
                <c:pt idx="10">
                  <c:v>24107.530837444716</c:v>
                </c:pt>
                <c:pt idx="11">
                  <c:v>23417.968039173506</c:v>
                </c:pt>
                <c:pt idx="12">
                  <c:v>22616.404076002142</c:v>
                </c:pt>
                <c:pt idx="13">
                  <c:v>21950.088000340118</c:v>
                </c:pt>
                <c:pt idx="14">
                  <c:v>21451.003359339928</c:v>
                </c:pt>
                <c:pt idx="15">
                  <c:v>20972.659022655476</c:v>
                </c:pt>
                <c:pt idx="16">
                  <c:v>20511.707953781592</c:v>
                </c:pt>
                <c:pt idx="17">
                  <c:v>20067.718553456671</c:v>
                </c:pt>
                <c:pt idx="18">
                  <c:v>19641.709946527371</c:v>
                </c:pt>
                <c:pt idx="19">
                  <c:v>19168.798159515063</c:v>
                </c:pt>
                <c:pt idx="20">
                  <c:v>18715.821706891009</c:v>
                </c:pt>
              </c:numCache>
            </c:numRef>
          </c:val>
        </c:ser>
        <c:overlap val="100"/>
        <c:axId val="77014528"/>
        <c:axId val="77016064"/>
      </c:barChart>
      <c:catAx>
        <c:axId val="7701452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016064"/>
        <c:crosses val="autoZero"/>
        <c:auto val="1"/>
        <c:lblAlgn val="ctr"/>
        <c:lblOffset val="100"/>
      </c:catAx>
      <c:valAx>
        <c:axId val="770160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01452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Wealth_PRY!$B$67:$B$69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Wealth_PRY!$C$67:$C$69</c:f>
              <c:numCache>
                <c:formatCode>_(* #,##0_);_(* \(#,##0\);_(* "-"??_);_(@_)</c:formatCode>
                <c:ptCount val="3"/>
                <c:pt idx="0">
                  <c:v>11.457115815086935</c:v>
                </c:pt>
                <c:pt idx="1">
                  <c:v>31.247605205172167</c:v>
                </c:pt>
                <c:pt idx="2">
                  <c:v>57.2952789797409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Wealth_PRY!$B$72:$B$75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Wealth_PRY!$C$72:$C$75</c:f>
              <c:numCache>
                <c:formatCode>_(* #,##0_);_(* \(#,##0\);_(* "-"??_);_(@_)</c:formatCode>
                <c:ptCount val="4"/>
                <c:pt idx="0">
                  <c:v>23.43394597222137</c:v>
                </c:pt>
                <c:pt idx="1">
                  <c:v>76.566054027778634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202481731403.38831</v>
      </c>
      <c r="E7" s="13">
        <f t="shared" ref="E7:X7" si="0">+E8+E9+E10</f>
        <v>204373529585.59174</v>
      </c>
      <c r="F7" s="13">
        <f t="shared" si="0"/>
        <v>206320807425.08337</v>
      </c>
      <c r="G7" s="13">
        <f t="shared" si="0"/>
        <v>208092327030.72247</v>
      </c>
      <c r="H7" s="13">
        <f t="shared" si="0"/>
        <v>207930876196.68088</v>
      </c>
      <c r="I7" s="13">
        <f t="shared" si="0"/>
        <v>210508105907.7229</v>
      </c>
      <c r="J7" s="13">
        <f t="shared" si="0"/>
        <v>215851891880.79327</v>
      </c>
      <c r="K7" s="13">
        <f t="shared" si="0"/>
        <v>217393777778.50433</v>
      </c>
      <c r="L7" s="13">
        <f t="shared" si="0"/>
        <v>219082176063.48792</v>
      </c>
      <c r="M7" s="13">
        <f t="shared" si="0"/>
        <v>221161598279.24786</v>
      </c>
      <c r="N7" s="13">
        <f t="shared" si="0"/>
        <v>222734873823.42551</v>
      </c>
      <c r="O7" s="13">
        <f t="shared" si="0"/>
        <v>222670443629.79828</v>
      </c>
      <c r="P7" s="13">
        <f t="shared" si="0"/>
        <v>224398352579.37918</v>
      </c>
      <c r="Q7" s="13">
        <f t="shared" si="0"/>
        <v>226930929364.85873</v>
      </c>
      <c r="R7" s="13">
        <f t="shared" si="0"/>
        <v>230490211664.95428</v>
      </c>
      <c r="S7" s="13">
        <f t="shared" si="0"/>
        <v>231373375128.67206</v>
      </c>
      <c r="T7" s="13">
        <f t="shared" si="0"/>
        <v>234661451798.43478</v>
      </c>
      <c r="U7" s="13">
        <f t="shared" si="0"/>
        <v>238243083336.57352</v>
      </c>
      <c r="V7" s="13">
        <f t="shared" si="0"/>
        <v>241927723299.02896</v>
      </c>
      <c r="W7" s="13">
        <f t="shared" si="0"/>
        <v>245255050629.63519</v>
      </c>
      <c r="X7" s="13">
        <f t="shared" si="0"/>
        <v>245811434460.38431</v>
      </c>
    </row>
    <row r="8" spans="1:24" s="22" customFormat="1" ht="15.75">
      <c r="A8" s="19">
        <v>1</v>
      </c>
      <c r="B8" s="20" t="s">
        <v>5</v>
      </c>
      <c r="C8" s="20"/>
      <c r="D8" s="21">
        <v>18847370687.776932</v>
      </c>
      <c r="E8" s="21">
        <v>19896110539.2425</v>
      </c>
      <c r="F8" s="21">
        <v>20787604632.806252</v>
      </c>
      <c r="G8" s="21">
        <v>21684379396.587132</v>
      </c>
      <c r="H8" s="21">
        <v>22625012802.501541</v>
      </c>
      <c r="I8" s="21">
        <v>23580498970.336693</v>
      </c>
      <c r="J8" s="21">
        <v>24471250441.863163</v>
      </c>
      <c r="K8" s="21">
        <v>25315323833.863869</v>
      </c>
      <c r="L8" s="21">
        <v>25858824591.132088</v>
      </c>
      <c r="M8" s="21">
        <v>26188902159.577057</v>
      </c>
      <c r="N8" s="21">
        <v>26493071401.519829</v>
      </c>
      <c r="O8" s="21">
        <v>26701108916.733177</v>
      </c>
      <c r="P8" s="21">
        <v>26815755172.219807</v>
      </c>
      <c r="Q8" s="21">
        <v>27012542539.704861</v>
      </c>
      <c r="R8" s="21">
        <v>27265536932.345764</v>
      </c>
      <c r="S8" s="21">
        <v>27617786953.861561</v>
      </c>
      <c r="T8" s="21">
        <v>27991853041.676971</v>
      </c>
      <c r="U8" s="21">
        <v>28563470687.475574</v>
      </c>
      <c r="V8" s="21">
        <v>29379386863.155979</v>
      </c>
      <c r="W8" s="21">
        <v>29944903828.0966</v>
      </c>
      <c r="X8" s="21">
        <v>30908814602.249252</v>
      </c>
    </row>
    <row r="9" spans="1:24" s="22" customFormat="1" ht="15.75">
      <c r="A9" s="19">
        <v>2</v>
      </c>
      <c r="B9" s="20" t="s">
        <v>38</v>
      </c>
      <c r="C9" s="20"/>
      <c r="D9" s="21">
        <v>50656705824.704666</v>
      </c>
      <c r="E9" s="21">
        <v>52350822793.250534</v>
      </c>
      <c r="F9" s="21">
        <v>54080836684.81723</v>
      </c>
      <c r="G9" s="21">
        <v>55862480740.95797</v>
      </c>
      <c r="H9" s="21">
        <v>57703925629.479324</v>
      </c>
      <c r="I9" s="21">
        <v>59571788232.020493</v>
      </c>
      <c r="J9" s="21">
        <v>60956183128.287689</v>
      </c>
      <c r="K9" s="21">
        <v>62328225779.636841</v>
      </c>
      <c r="L9" s="21">
        <v>63711486731.065071</v>
      </c>
      <c r="M9" s="21">
        <v>65621638445.878288</v>
      </c>
      <c r="N9" s="21">
        <v>67422271198.317146</v>
      </c>
      <c r="O9" s="21">
        <v>68249587046.887932</v>
      </c>
      <c r="P9" s="21">
        <v>71728890097.793564</v>
      </c>
      <c r="Q9" s="21">
        <v>75335087056.871445</v>
      </c>
      <c r="R9" s="21">
        <v>79091236256.659256</v>
      </c>
      <c r="S9" s="21">
        <v>80062704228.448639</v>
      </c>
      <c r="T9" s="21">
        <v>83423011880.789566</v>
      </c>
      <c r="U9" s="21">
        <v>86879322843.5233</v>
      </c>
      <c r="V9" s="21">
        <v>90175730175.200439</v>
      </c>
      <c r="W9" s="21">
        <v>93743699104.095306</v>
      </c>
      <c r="X9" s="21">
        <v>94100450291.565094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132977654890.90671</v>
      </c>
      <c r="E10" s="21">
        <f t="shared" ref="E10:X10" si="1">+E13+E16+E19+E23</f>
        <v>132126596253.09868</v>
      </c>
      <c r="F10" s="21">
        <f t="shared" si="1"/>
        <v>131452366107.45988</v>
      </c>
      <c r="G10" s="21">
        <f t="shared" si="1"/>
        <v>130545466893.17735</v>
      </c>
      <c r="H10" s="21">
        <f t="shared" si="1"/>
        <v>127601937764.70001</v>
      </c>
      <c r="I10" s="21">
        <f t="shared" si="1"/>
        <v>127355818705.36571</v>
      </c>
      <c r="J10" s="21">
        <f t="shared" si="1"/>
        <v>130424458310.64243</v>
      </c>
      <c r="K10" s="21">
        <f t="shared" si="1"/>
        <v>129750228165.00363</v>
      </c>
      <c r="L10" s="21">
        <f t="shared" si="1"/>
        <v>129511864741.29077</v>
      </c>
      <c r="M10" s="21">
        <f t="shared" si="1"/>
        <v>129351057673.79251</v>
      </c>
      <c r="N10" s="21">
        <f t="shared" si="1"/>
        <v>128819531223.58853</v>
      </c>
      <c r="O10" s="21">
        <f t="shared" si="1"/>
        <v>127719747666.17719</v>
      </c>
      <c r="P10" s="21">
        <f t="shared" si="1"/>
        <v>125853707309.36581</v>
      </c>
      <c r="Q10" s="21">
        <f t="shared" si="1"/>
        <v>124583299768.28242</v>
      </c>
      <c r="R10" s="21">
        <f t="shared" si="1"/>
        <v>124133438475.94925</v>
      </c>
      <c r="S10" s="21">
        <f t="shared" si="1"/>
        <v>123692883946.36185</v>
      </c>
      <c r="T10" s="21">
        <f t="shared" si="1"/>
        <v>123246586875.96825</v>
      </c>
      <c r="U10" s="21">
        <f t="shared" si="1"/>
        <v>122800289805.57465</v>
      </c>
      <c r="V10" s="21">
        <f t="shared" si="1"/>
        <v>122372606260.67255</v>
      </c>
      <c r="W10" s="21">
        <f t="shared" si="1"/>
        <v>121566447697.4433</v>
      </c>
      <c r="X10" s="21">
        <f t="shared" si="1"/>
        <v>120802169566.56996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132977654890.90671</v>
      </c>
      <c r="E11" s="38">
        <f t="shared" ref="E11:X11" si="2">+E13+E16</f>
        <v>132126596253.09868</v>
      </c>
      <c r="F11" s="38">
        <f t="shared" si="2"/>
        <v>131452366107.45988</v>
      </c>
      <c r="G11" s="38">
        <f t="shared" si="2"/>
        <v>130545466893.17735</v>
      </c>
      <c r="H11" s="38">
        <f t="shared" si="2"/>
        <v>127601937764.70001</v>
      </c>
      <c r="I11" s="38">
        <f t="shared" si="2"/>
        <v>127355818705.36571</v>
      </c>
      <c r="J11" s="38">
        <f t="shared" si="2"/>
        <v>130424458310.64243</v>
      </c>
      <c r="K11" s="38">
        <f t="shared" si="2"/>
        <v>129750228165.00363</v>
      </c>
      <c r="L11" s="38">
        <f t="shared" si="2"/>
        <v>129511864741.29077</v>
      </c>
      <c r="M11" s="38">
        <f t="shared" si="2"/>
        <v>129351057673.79251</v>
      </c>
      <c r="N11" s="38">
        <f t="shared" si="2"/>
        <v>128819531223.58853</v>
      </c>
      <c r="O11" s="38">
        <f t="shared" si="2"/>
        <v>127719747666.17719</v>
      </c>
      <c r="P11" s="38">
        <f t="shared" si="2"/>
        <v>125853707309.36581</v>
      </c>
      <c r="Q11" s="38">
        <f t="shared" si="2"/>
        <v>124583299768.28242</v>
      </c>
      <c r="R11" s="38">
        <f t="shared" si="2"/>
        <v>124133438475.94925</v>
      </c>
      <c r="S11" s="38">
        <f t="shared" si="2"/>
        <v>123692883946.36185</v>
      </c>
      <c r="T11" s="38">
        <f t="shared" si="2"/>
        <v>123246586875.96825</v>
      </c>
      <c r="U11" s="38">
        <f t="shared" si="2"/>
        <v>122800289805.57465</v>
      </c>
      <c r="V11" s="38">
        <f t="shared" si="2"/>
        <v>122372606260.67255</v>
      </c>
      <c r="W11" s="38">
        <f t="shared" si="2"/>
        <v>121566447697.4433</v>
      </c>
      <c r="X11" s="38">
        <f t="shared" si="2"/>
        <v>120802169566.56996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26615790325.718819</v>
      </c>
      <c r="E13" s="13">
        <f t="shared" ref="E13:X13" si="4">+E14+E15</f>
        <v>26671630902.193317</v>
      </c>
      <c r="F13" s="13">
        <f t="shared" si="4"/>
        <v>26904299970.837051</v>
      </c>
      <c r="G13" s="13">
        <f t="shared" si="4"/>
        <v>26904299970.837051</v>
      </c>
      <c r="H13" s="13">
        <f t="shared" si="4"/>
        <v>24867670056.642235</v>
      </c>
      <c r="I13" s="13">
        <f t="shared" si="4"/>
        <v>25528450211.590435</v>
      </c>
      <c r="J13" s="13">
        <f t="shared" si="4"/>
        <v>29503989031.149696</v>
      </c>
      <c r="K13" s="13">
        <f t="shared" si="4"/>
        <v>29736658099.79343</v>
      </c>
      <c r="L13" s="13">
        <f t="shared" si="4"/>
        <v>30405193890.363091</v>
      </c>
      <c r="M13" s="13">
        <f t="shared" si="4"/>
        <v>31151286037.147331</v>
      </c>
      <c r="N13" s="13">
        <f t="shared" si="4"/>
        <v>31526658801.225887</v>
      </c>
      <c r="O13" s="13">
        <f t="shared" si="4"/>
        <v>31332767910.689445</v>
      </c>
      <c r="P13" s="13">
        <f t="shared" si="4"/>
        <v>30372620220.752968</v>
      </c>
      <c r="Q13" s="13">
        <f t="shared" si="4"/>
        <v>30008105346.544453</v>
      </c>
      <c r="R13" s="13">
        <f t="shared" si="4"/>
        <v>30464136721.086174</v>
      </c>
      <c r="S13" s="13">
        <f t="shared" si="4"/>
        <v>30929474858.373642</v>
      </c>
      <c r="T13" s="13">
        <f t="shared" si="4"/>
        <v>31387057360.039646</v>
      </c>
      <c r="U13" s="13">
        <f t="shared" si="4"/>
        <v>31844639861.705658</v>
      </c>
      <c r="V13" s="13">
        <f t="shared" si="4"/>
        <v>32320835888.863167</v>
      </c>
      <c r="W13" s="13">
        <f t="shared" si="4"/>
        <v>32418556897.693535</v>
      </c>
      <c r="X13" s="13">
        <f t="shared" si="4"/>
        <v>32558158338.879776</v>
      </c>
    </row>
    <row r="14" spans="1:24" ht="15.75">
      <c r="A14" s="8" t="s">
        <v>43</v>
      </c>
      <c r="B14" s="2" t="s">
        <v>27</v>
      </c>
      <c r="C14" s="10"/>
      <c r="D14" s="11">
        <v>3410928546.3171329</v>
      </c>
      <c r="E14" s="11">
        <v>3466769122.7916288</v>
      </c>
      <c r="F14" s="11">
        <v>3699438191.4353623</v>
      </c>
      <c r="G14" s="11">
        <v>3699438191.4353623</v>
      </c>
      <c r="H14" s="11">
        <v>3932107260.0790958</v>
      </c>
      <c r="I14" s="11">
        <v>4164776328.7228293</v>
      </c>
      <c r="J14" s="11">
        <v>4164776328.7228293</v>
      </c>
      <c r="K14" s="11">
        <v>4164776328.7228293</v>
      </c>
      <c r="L14" s="11">
        <v>4554109236.9200106</v>
      </c>
      <c r="M14" s="11">
        <v>4710773076.4734573</v>
      </c>
      <c r="N14" s="11">
        <v>4824005356.5467405</v>
      </c>
      <c r="O14" s="11">
        <v>4963606797.7329807</v>
      </c>
      <c r="P14" s="11">
        <v>5131128527.1564693</v>
      </c>
      <c r="Q14" s="11">
        <v>5242809680.1054611</v>
      </c>
      <c r="R14" s="11">
        <v>5382411121.2917013</v>
      </c>
      <c r="S14" s="11">
        <v>5522012562.4779415</v>
      </c>
      <c r="T14" s="11">
        <v>5661614003.6641817</v>
      </c>
      <c r="U14" s="11">
        <v>5801215444.8504219</v>
      </c>
      <c r="V14" s="11">
        <v>5951674775.906703</v>
      </c>
      <c r="W14" s="11">
        <v>6049395784.737071</v>
      </c>
      <c r="X14" s="11">
        <v>6188997225.9233112</v>
      </c>
    </row>
    <row r="15" spans="1:24" ht="15.75">
      <c r="A15" s="8" t="s">
        <v>47</v>
      </c>
      <c r="B15" s="2" t="s">
        <v>6</v>
      </c>
      <c r="C15" s="10"/>
      <c r="D15" s="11">
        <v>23204861779.401688</v>
      </c>
      <c r="E15" s="11">
        <v>23204861779.401688</v>
      </c>
      <c r="F15" s="11">
        <v>23204861779.401688</v>
      </c>
      <c r="G15" s="11">
        <v>23204861779.401688</v>
      </c>
      <c r="H15" s="11">
        <v>20935562796.563141</v>
      </c>
      <c r="I15" s="11">
        <v>21363673882.867607</v>
      </c>
      <c r="J15" s="11">
        <v>25339212702.426868</v>
      </c>
      <c r="K15" s="11">
        <v>25571881771.070602</v>
      </c>
      <c r="L15" s="11">
        <v>25851084653.443081</v>
      </c>
      <c r="M15" s="11">
        <v>26440512960.673874</v>
      </c>
      <c r="N15" s="11">
        <v>26702653444.679146</v>
      </c>
      <c r="O15" s="11">
        <v>26369161112.956463</v>
      </c>
      <c r="P15" s="11">
        <v>25241491693.5965</v>
      </c>
      <c r="Q15" s="11">
        <v>24765295666.438992</v>
      </c>
      <c r="R15" s="11">
        <v>25081725599.794472</v>
      </c>
      <c r="S15" s="11">
        <v>25407462295.895699</v>
      </c>
      <c r="T15" s="11">
        <v>25725443356.375465</v>
      </c>
      <c r="U15" s="11">
        <v>26043424416.855236</v>
      </c>
      <c r="V15" s="11">
        <v>26369161112.956463</v>
      </c>
      <c r="W15" s="11">
        <v>26369161112.956463</v>
      </c>
      <c r="X15" s="11">
        <v>26369161112.956463</v>
      </c>
    </row>
    <row r="16" spans="1:24" ht="15.75">
      <c r="A16" s="15" t="s">
        <v>44</v>
      </c>
      <c r="B16" s="10" t="s">
        <v>11</v>
      </c>
      <c r="C16" s="10"/>
      <c r="D16" s="13">
        <f>+D17+D18</f>
        <v>106361864565.18788</v>
      </c>
      <c r="E16" s="13">
        <f t="shared" ref="E16:X16" si="5">+E17+E18</f>
        <v>105454965350.90536</v>
      </c>
      <c r="F16" s="13">
        <f t="shared" si="5"/>
        <v>104548066136.62283</v>
      </c>
      <c r="G16" s="13">
        <f t="shared" si="5"/>
        <v>103641166922.3403</v>
      </c>
      <c r="H16" s="13">
        <f t="shared" si="5"/>
        <v>102734267708.05779</v>
      </c>
      <c r="I16" s="13">
        <f t="shared" si="5"/>
        <v>101827368493.77527</v>
      </c>
      <c r="J16" s="13">
        <f t="shared" si="5"/>
        <v>100920469279.49274</v>
      </c>
      <c r="K16" s="13">
        <f t="shared" si="5"/>
        <v>100013570065.21021</v>
      </c>
      <c r="L16" s="13">
        <f t="shared" si="5"/>
        <v>99106670850.927689</v>
      </c>
      <c r="M16" s="13">
        <f t="shared" si="5"/>
        <v>98199771636.645172</v>
      </c>
      <c r="N16" s="13">
        <f t="shared" si="5"/>
        <v>97292872422.36264</v>
      </c>
      <c r="O16" s="13">
        <f t="shared" si="5"/>
        <v>96386979755.487747</v>
      </c>
      <c r="P16" s="13">
        <f t="shared" si="5"/>
        <v>95481087088.612854</v>
      </c>
      <c r="Q16" s="13">
        <f t="shared" si="5"/>
        <v>94575194421.737976</v>
      </c>
      <c r="R16" s="13">
        <f t="shared" si="5"/>
        <v>93669301754.863083</v>
      </c>
      <c r="S16" s="13">
        <f t="shared" si="5"/>
        <v>92763409087.988205</v>
      </c>
      <c r="T16" s="13">
        <f t="shared" si="5"/>
        <v>91859529515.928604</v>
      </c>
      <c r="U16" s="13">
        <f t="shared" si="5"/>
        <v>90955649943.868988</v>
      </c>
      <c r="V16" s="13">
        <f t="shared" si="5"/>
        <v>90051770371.809387</v>
      </c>
      <c r="W16" s="13">
        <f t="shared" si="5"/>
        <v>89147890799.749771</v>
      </c>
      <c r="X16" s="13">
        <f t="shared" si="5"/>
        <v>88244011227.690186</v>
      </c>
    </row>
    <row r="17" spans="1:24">
      <c r="A17" s="8" t="s">
        <v>45</v>
      </c>
      <c r="B17" s="2" t="s">
        <v>7</v>
      </c>
      <c r="C17" s="2"/>
      <c r="D17" s="14">
        <v>17986755465.6964</v>
      </c>
      <c r="E17" s="14">
        <v>17833390587.54184</v>
      </c>
      <c r="F17" s="14">
        <v>17680025709.387276</v>
      </c>
      <c r="G17" s="14">
        <v>17526660831.232716</v>
      </c>
      <c r="H17" s="14">
        <v>17373295953.078156</v>
      </c>
      <c r="I17" s="14">
        <v>17219931074.923595</v>
      </c>
      <c r="J17" s="14">
        <v>17066566196.769035</v>
      </c>
      <c r="K17" s="14">
        <v>16913201318.614475</v>
      </c>
      <c r="L17" s="14">
        <v>16759836440.459915</v>
      </c>
      <c r="M17" s="14">
        <v>16606471562.305353</v>
      </c>
      <c r="N17" s="14">
        <v>16453106684.150793</v>
      </c>
      <c r="O17" s="14">
        <v>16299912022.287189</v>
      </c>
      <c r="P17" s="14">
        <v>16146717360.423588</v>
      </c>
      <c r="Q17" s="14">
        <v>15993522698.559984</v>
      </c>
      <c r="R17" s="14">
        <v>15840328036.696383</v>
      </c>
      <c r="S17" s="14">
        <v>15687133374.832779</v>
      </c>
      <c r="T17" s="14">
        <v>15534279145.551098</v>
      </c>
      <c r="U17" s="14">
        <v>15381424916.269417</v>
      </c>
      <c r="V17" s="14">
        <v>15228570686.987734</v>
      </c>
      <c r="W17" s="14">
        <v>15075716457.706053</v>
      </c>
      <c r="X17" s="14">
        <v>14922862228.42437</v>
      </c>
    </row>
    <row r="18" spans="1:24">
      <c r="A18" s="8" t="s">
        <v>46</v>
      </c>
      <c r="B18" s="2" t="s">
        <v>62</v>
      </c>
      <c r="C18" s="2"/>
      <c r="D18" s="14">
        <v>88375109099.491486</v>
      </c>
      <c r="E18" s="14">
        <v>87621574763.363525</v>
      </c>
      <c r="F18" s="14">
        <v>86868040427.23555</v>
      </c>
      <c r="G18" s="14">
        <v>86114506091.10759</v>
      </c>
      <c r="H18" s="14">
        <v>85360971754.97963</v>
      </c>
      <c r="I18" s="14">
        <v>84607437418.851669</v>
      </c>
      <c r="J18" s="14">
        <v>83853903082.723694</v>
      </c>
      <c r="K18" s="14">
        <v>83100368746.595734</v>
      </c>
      <c r="L18" s="14">
        <v>82346834410.467773</v>
      </c>
      <c r="M18" s="14">
        <v>81593300074.339813</v>
      </c>
      <c r="N18" s="14">
        <v>80839765738.211853</v>
      </c>
      <c r="O18" s="14">
        <v>80087067733.200562</v>
      </c>
      <c r="P18" s="14">
        <v>79334369728.18927</v>
      </c>
      <c r="Q18" s="14">
        <v>78581671723.177994</v>
      </c>
      <c r="R18" s="14">
        <v>77828973718.166702</v>
      </c>
      <c r="S18" s="14">
        <v>77076275713.155426</v>
      </c>
      <c r="T18" s="14">
        <v>76325250370.377502</v>
      </c>
      <c r="U18" s="14">
        <v>75574225027.599579</v>
      </c>
      <c r="V18" s="14">
        <v>74823199684.821655</v>
      </c>
      <c r="W18" s="14">
        <v>74072174342.043716</v>
      </c>
      <c r="X18" s="14">
        <v>73321148999.265808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5631128364.6591415</v>
      </c>
      <c r="E35" s="11">
        <v>5770133860.5097113</v>
      </c>
      <c r="F35" s="11">
        <v>5873997824.5577374</v>
      </c>
      <c r="G35" s="11">
        <v>6117292359.1452723</v>
      </c>
      <c r="H35" s="11">
        <v>6306572045.7317028</v>
      </c>
      <c r="I35" s="11">
        <v>6649543477.6113701</v>
      </c>
      <c r="J35" s="11">
        <v>6677210157.7908154</v>
      </c>
      <c r="K35" s="11">
        <v>6876601059.7737103</v>
      </c>
      <c r="L35" s="11">
        <v>6917147056.5884132</v>
      </c>
      <c r="M35" s="11">
        <v>6813635511.7791119</v>
      </c>
      <c r="N35" s="11">
        <v>6587054941.3440046</v>
      </c>
      <c r="O35" s="11">
        <v>6722526271.8778372</v>
      </c>
      <c r="P35" s="11">
        <v>6718710178.0599823</v>
      </c>
      <c r="Q35" s="11">
        <v>6977250534.2196207</v>
      </c>
      <c r="R35" s="11">
        <v>7264888605.7403994</v>
      </c>
      <c r="S35" s="11">
        <v>7473342730.5407</v>
      </c>
      <c r="T35" s="11">
        <v>7797233693.3310947</v>
      </c>
      <c r="U35" s="11">
        <v>8324617858.95858</v>
      </c>
      <c r="V35" s="11">
        <v>8809643383.20788</v>
      </c>
      <c r="W35" s="11">
        <v>8470783792.4169493</v>
      </c>
      <c r="X35" s="11">
        <v>9764263592.5173225</v>
      </c>
    </row>
    <row r="36" spans="1:24" ht="15.75">
      <c r="A36" s="25">
        <v>5</v>
      </c>
      <c r="B36" s="9" t="s">
        <v>9</v>
      </c>
      <c r="C36" s="10"/>
      <c r="D36" s="11">
        <v>4243860</v>
      </c>
      <c r="E36" s="11">
        <v>4354331.0000000009</v>
      </c>
      <c r="F36" s="11">
        <v>4464780.0000000009</v>
      </c>
      <c r="G36" s="11">
        <v>4575120.9999999991</v>
      </c>
      <c r="H36" s="11">
        <v>4685320</v>
      </c>
      <c r="I36" s="11">
        <v>4795364.9999999991</v>
      </c>
      <c r="J36" s="11">
        <v>4905150.0000000009</v>
      </c>
      <c r="K36" s="11">
        <v>5014649.9999999991</v>
      </c>
      <c r="L36" s="11">
        <v>5124050.0000000028</v>
      </c>
      <c r="M36" s="11">
        <v>5233615.0000000028</v>
      </c>
      <c r="N36" s="11">
        <v>5343539.0000000009</v>
      </c>
      <c r="O36" s="11">
        <v>5453920.9999999991</v>
      </c>
      <c r="P36" s="11">
        <v>5564709.0000000009</v>
      </c>
      <c r="Q36" s="11">
        <v>5675754</v>
      </c>
      <c r="R36" s="11">
        <v>5786836.0000000009</v>
      </c>
      <c r="S36" s="11">
        <v>5897816.0000000009</v>
      </c>
      <c r="T36" s="11">
        <v>6008597.0000000019</v>
      </c>
      <c r="U36" s="11">
        <v>6119295</v>
      </c>
      <c r="V36" s="11">
        <v>6230241.9999999981</v>
      </c>
      <c r="W36" s="11">
        <v>6341892</v>
      </c>
      <c r="X36" s="11">
        <v>6454548.0000000009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47711.689688959654</v>
      </c>
      <c r="E39" s="11">
        <f t="shared" si="8"/>
        <v>46935.689910939633</v>
      </c>
      <c r="F39" s="11">
        <f t="shared" si="8"/>
        <v>46210.744409597639</v>
      </c>
      <c r="G39" s="11">
        <f t="shared" si="8"/>
        <v>45483.458695567293</v>
      </c>
      <c r="H39" s="11">
        <f t="shared" si="8"/>
        <v>44379.226220766323</v>
      </c>
      <c r="I39" s="11">
        <f t="shared" si="8"/>
        <v>43898.244639922705</v>
      </c>
      <c r="J39" s="11">
        <f t="shared" si="8"/>
        <v>44005.156189065216</v>
      </c>
      <c r="K39" s="11">
        <f t="shared" si="8"/>
        <v>43351.734972232232</v>
      </c>
      <c r="L39" s="11">
        <f t="shared" si="8"/>
        <v>42755.667111657342</v>
      </c>
      <c r="M39" s="11">
        <f t="shared" si="8"/>
        <v>42257.903624788552</v>
      </c>
      <c r="N39" s="11">
        <f t="shared" si="8"/>
        <v>41683.025766898209</v>
      </c>
      <c r="O39" s="11">
        <f t="shared" si="8"/>
        <v>40827.588743914392</v>
      </c>
      <c r="P39" s="11">
        <f t="shared" si="8"/>
        <v>40325.262754868068</v>
      </c>
      <c r="Q39" s="11">
        <f t="shared" si="8"/>
        <v>39982.51674841065</v>
      </c>
      <c r="R39" s="11">
        <f t="shared" si="8"/>
        <v>39830.092241244478</v>
      </c>
      <c r="S39" s="11">
        <f t="shared" si="8"/>
        <v>39230.348171030091</v>
      </c>
      <c r="T39" s="11">
        <f t="shared" si="8"/>
        <v>39054.283686929695</v>
      </c>
      <c r="U39" s="11">
        <f t="shared" si="8"/>
        <v>38933.093328001596</v>
      </c>
      <c r="V39" s="11">
        <f t="shared" si="8"/>
        <v>38831.191998485621</v>
      </c>
      <c r="W39" s="11">
        <f t="shared" si="8"/>
        <v>38672.221259781021</v>
      </c>
      <c r="X39" s="11">
        <f t="shared" si="8"/>
        <v>38083.446658136912</v>
      </c>
    </row>
    <row r="40" spans="1:24" ht="15.75">
      <c r="B40" s="20" t="s">
        <v>5</v>
      </c>
      <c r="C40" s="7"/>
      <c r="D40" s="11">
        <f t="shared" ref="D40:X40" si="9">+D8/D36</f>
        <v>4441.091527000639</v>
      </c>
      <c r="E40" s="11">
        <f t="shared" si="9"/>
        <v>4569.2692032926516</v>
      </c>
      <c r="F40" s="11">
        <f t="shared" si="9"/>
        <v>4655.9079356219672</v>
      </c>
      <c r="G40" s="11">
        <f t="shared" si="9"/>
        <v>4739.6297052224709</v>
      </c>
      <c r="H40" s="11">
        <f t="shared" si="9"/>
        <v>4828.9151653465597</v>
      </c>
      <c r="I40" s="11">
        <f t="shared" si="9"/>
        <v>4917.3522704396219</v>
      </c>
      <c r="J40" s="11">
        <f t="shared" si="9"/>
        <v>4988.8893187493059</v>
      </c>
      <c r="K40" s="11">
        <f t="shared" si="9"/>
        <v>5048.2733259278066</v>
      </c>
      <c r="L40" s="11">
        <f t="shared" si="9"/>
        <v>5046.5597703246603</v>
      </c>
      <c r="M40" s="11">
        <f t="shared" si="9"/>
        <v>5003.9794978379268</v>
      </c>
      <c r="N40" s="11">
        <f t="shared" si="9"/>
        <v>4957.9635147268173</v>
      </c>
      <c r="O40" s="11">
        <f t="shared" si="9"/>
        <v>4895.7637847583746</v>
      </c>
      <c r="P40" s="11">
        <f t="shared" si="9"/>
        <v>4818.8962212075785</v>
      </c>
      <c r="Q40" s="11">
        <f t="shared" si="9"/>
        <v>4759.2870550247353</v>
      </c>
      <c r="R40" s="11">
        <f t="shared" si="9"/>
        <v>4711.6484608075571</v>
      </c>
      <c r="S40" s="11">
        <f t="shared" si="9"/>
        <v>4682.7142375858375</v>
      </c>
      <c r="T40" s="11">
        <f t="shared" si="9"/>
        <v>4658.6337944909537</v>
      </c>
      <c r="U40" s="11">
        <f t="shared" si="9"/>
        <v>4667.7714814330038</v>
      </c>
      <c r="V40" s="11">
        <f t="shared" si="9"/>
        <v>4715.6092593443382</v>
      </c>
      <c r="W40" s="11">
        <f t="shared" si="9"/>
        <v>4721.7618698168626</v>
      </c>
      <c r="X40" s="11">
        <f t="shared" si="9"/>
        <v>4788.687697767411</v>
      </c>
    </row>
    <row r="41" spans="1:24" ht="15.75">
      <c r="B41" s="20" t="s">
        <v>38</v>
      </c>
      <c r="C41" s="7"/>
      <c r="D41" s="37">
        <f>+D9/D36</f>
        <v>11936.469587758471</v>
      </c>
      <c r="E41" s="37">
        <f t="shared" ref="E41:X41" si="10">+E9/E36</f>
        <v>12022.701717726677</v>
      </c>
      <c r="F41" s="37">
        <f t="shared" si="10"/>
        <v>12112.766291915215</v>
      </c>
      <c r="G41" s="37">
        <f t="shared" si="10"/>
        <v>12210.055371422523</v>
      </c>
      <c r="H41" s="37">
        <f t="shared" si="10"/>
        <v>12315.898514824883</v>
      </c>
      <c r="I41" s="37">
        <f t="shared" si="10"/>
        <v>12422.784966737778</v>
      </c>
      <c r="J41" s="37">
        <f t="shared" si="10"/>
        <v>12426.976367346091</v>
      </c>
      <c r="K41" s="37">
        <f t="shared" si="10"/>
        <v>12429.227519295833</v>
      </c>
      <c r="L41" s="37">
        <f t="shared" si="10"/>
        <v>12433.814410683939</v>
      </c>
      <c r="M41" s="37">
        <f t="shared" si="10"/>
        <v>12538.491739625146</v>
      </c>
      <c r="N41" s="37">
        <f t="shared" si="10"/>
        <v>12617.531414726669</v>
      </c>
      <c r="O41" s="37">
        <f t="shared" si="10"/>
        <v>12513.856919982512</v>
      </c>
      <c r="P41" s="37">
        <f t="shared" si="10"/>
        <v>12889.962457658352</v>
      </c>
      <c r="Q41" s="37">
        <f t="shared" si="10"/>
        <v>13273.141693045794</v>
      </c>
      <c r="R41" s="37">
        <f t="shared" si="10"/>
        <v>13667.440421096993</v>
      </c>
      <c r="S41" s="37">
        <f t="shared" si="10"/>
        <v>13574.974910788778</v>
      </c>
      <c r="T41" s="37">
        <f t="shared" si="10"/>
        <v>13883.94193865715</v>
      </c>
      <c r="U41" s="37">
        <f t="shared" si="10"/>
        <v>14197.603293111919</v>
      </c>
      <c r="V41" s="37">
        <f t="shared" si="10"/>
        <v>14473.872792613909</v>
      </c>
      <c r="W41" s="37">
        <f t="shared" si="10"/>
        <v>14781.661230449101</v>
      </c>
      <c r="X41" s="37">
        <f t="shared" si="10"/>
        <v>14578.937253478491</v>
      </c>
    </row>
    <row r="42" spans="1:24" ht="15.75">
      <c r="B42" s="20" t="s">
        <v>10</v>
      </c>
      <c r="C42" s="9"/>
      <c r="D42" s="11">
        <f t="shared" ref="D42:X42" si="11">+D10/D36</f>
        <v>31334.128574200542</v>
      </c>
      <c r="E42" s="11">
        <f t="shared" si="11"/>
        <v>30343.7189899203</v>
      </c>
      <c r="F42" s="11">
        <f t="shared" si="11"/>
        <v>29442.070182060452</v>
      </c>
      <c r="G42" s="11">
        <f t="shared" si="11"/>
        <v>28533.773618922292</v>
      </c>
      <c r="H42" s="11">
        <f t="shared" si="11"/>
        <v>27234.412540594883</v>
      </c>
      <c r="I42" s="11">
        <f t="shared" si="11"/>
        <v>26558.107402745303</v>
      </c>
      <c r="J42" s="11">
        <f t="shared" si="11"/>
        <v>26589.290502969816</v>
      </c>
      <c r="K42" s="11">
        <f t="shared" si="11"/>
        <v>25874.234127008596</v>
      </c>
      <c r="L42" s="11">
        <f t="shared" si="11"/>
        <v>25275.292930648746</v>
      </c>
      <c r="M42" s="11">
        <f t="shared" si="11"/>
        <v>24715.43238732548</v>
      </c>
      <c r="N42" s="11">
        <f t="shared" si="11"/>
        <v>24107.530837444716</v>
      </c>
      <c r="O42" s="11">
        <f t="shared" si="11"/>
        <v>23417.968039173506</v>
      </c>
      <c r="P42" s="11">
        <f t="shared" si="11"/>
        <v>22616.404076002142</v>
      </c>
      <c r="Q42" s="11">
        <f t="shared" si="11"/>
        <v>21950.088000340118</v>
      </c>
      <c r="R42" s="11">
        <f t="shared" si="11"/>
        <v>21451.003359339928</v>
      </c>
      <c r="S42" s="11">
        <f t="shared" si="11"/>
        <v>20972.659022655476</v>
      </c>
      <c r="T42" s="11">
        <f t="shared" si="11"/>
        <v>20511.707953781592</v>
      </c>
      <c r="U42" s="11">
        <f t="shared" si="11"/>
        <v>20067.718553456671</v>
      </c>
      <c r="V42" s="11">
        <f t="shared" si="11"/>
        <v>19641.709946527371</v>
      </c>
      <c r="W42" s="11">
        <f t="shared" si="11"/>
        <v>19168.798159515063</v>
      </c>
      <c r="X42" s="11">
        <f t="shared" si="11"/>
        <v>18715.821706891009</v>
      </c>
    </row>
    <row r="43" spans="1:24" ht="15.75">
      <c r="B43" s="26" t="s">
        <v>32</v>
      </c>
      <c r="C43" s="9"/>
      <c r="D43" s="11">
        <f t="shared" ref="D43:X43" si="12">+D11/D36</f>
        <v>31334.128574200542</v>
      </c>
      <c r="E43" s="11">
        <f t="shared" si="12"/>
        <v>30343.7189899203</v>
      </c>
      <c r="F43" s="11">
        <f t="shared" si="12"/>
        <v>29442.070182060452</v>
      </c>
      <c r="G43" s="11">
        <f t="shared" si="12"/>
        <v>28533.773618922292</v>
      </c>
      <c r="H43" s="11">
        <f t="shared" si="12"/>
        <v>27234.412540594883</v>
      </c>
      <c r="I43" s="11">
        <f t="shared" si="12"/>
        <v>26558.107402745303</v>
      </c>
      <c r="J43" s="11">
        <f t="shared" si="12"/>
        <v>26589.290502969816</v>
      </c>
      <c r="K43" s="11">
        <f t="shared" si="12"/>
        <v>25874.234127008596</v>
      </c>
      <c r="L43" s="11">
        <f t="shared" si="12"/>
        <v>25275.292930648746</v>
      </c>
      <c r="M43" s="11">
        <f t="shared" si="12"/>
        <v>24715.43238732548</v>
      </c>
      <c r="N43" s="11">
        <f t="shared" si="12"/>
        <v>24107.530837444716</v>
      </c>
      <c r="O43" s="11">
        <f t="shared" si="12"/>
        <v>23417.968039173506</v>
      </c>
      <c r="P43" s="11">
        <f t="shared" si="12"/>
        <v>22616.404076002142</v>
      </c>
      <c r="Q43" s="11">
        <f t="shared" si="12"/>
        <v>21950.088000340118</v>
      </c>
      <c r="R43" s="11">
        <f t="shared" si="12"/>
        <v>21451.003359339928</v>
      </c>
      <c r="S43" s="11">
        <f t="shared" si="12"/>
        <v>20972.659022655476</v>
      </c>
      <c r="T43" s="11">
        <f t="shared" si="12"/>
        <v>20511.707953781592</v>
      </c>
      <c r="U43" s="11">
        <f t="shared" si="12"/>
        <v>20067.718553456671</v>
      </c>
      <c r="V43" s="11">
        <f t="shared" si="12"/>
        <v>19641.709946527371</v>
      </c>
      <c r="W43" s="11">
        <f t="shared" si="12"/>
        <v>19168.798159515063</v>
      </c>
      <c r="X43" s="11">
        <f t="shared" si="12"/>
        <v>18715.821706891009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6271.5995168829368</v>
      </c>
      <c r="E45" s="11">
        <f t="shared" si="14"/>
        <v>6125.3108461881538</v>
      </c>
      <c r="F45" s="11">
        <f t="shared" si="14"/>
        <v>6025.8960062616852</v>
      </c>
      <c r="G45" s="11">
        <f t="shared" si="14"/>
        <v>5880.5657753832211</v>
      </c>
      <c r="H45" s="11">
        <f t="shared" si="14"/>
        <v>5307.5713199188604</v>
      </c>
      <c r="I45" s="11">
        <f t="shared" si="14"/>
        <v>5323.5676974725466</v>
      </c>
      <c r="J45" s="11">
        <f t="shared" si="14"/>
        <v>6014.9004681099841</v>
      </c>
      <c r="K45" s="11">
        <f t="shared" si="14"/>
        <v>5929.9568463987389</v>
      </c>
      <c r="L45" s="11">
        <f t="shared" si="14"/>
        <v>5933.820686832305</v>
      </c>
      <c r="M45" s="11">
        <f t="shared" si="14"/>
        <v>5952.1546841231757</v>
      </c>
      <c r="N45" s="11">
        <f t="shared" si="14"/>
        <v>5899.9585857286493</v>
      </c>
      <c r="O45" s="11">
        <f t="shared" si="14"/>
        <v>5744.998490203553</v>
      </c>
      <c r="P45" s="11">
        <f t="shared" si="14"/>
        <v>5458.0787999431714</v>
      </c>
      <c r="Q45" s="11">
        <f t="shared" si="14"/>
        <v>5287.0694090237976</v>
      </c>
      <c r="R45" s="11">
        <f t="shared" si="14"/>
        <v>5264.3857059516058</v>
      </c>
      <c r="S45" s="11">
        <f t="shared" si="14"/>
        <v>5244.2251264491188</v>
      </c>
      <c r="T45" s="11">
        <f t="shared" si="14"/>
        <v>5223.6915473012477</v>
      </c>
      <c r="U45" s="11">
        <f t="shared" si="14"/>
        <v>5203.9720035895734</v>
      </c>
      <c r="V45" s="11">
        <f t="shared" si="14"/>
        <v>5187.7336207587405</v>
      </c>
      <c r="W45" s="11">
        <f t="shared" si="14"/>
        <v>5111.8115694328344</v>
      </c>
      <c r="X45" s="11">
        <f t="shared" si="14"/>
        <v>5044.2197252045798</v>
      </c>
    </row>
    <row r="46" spans="1:24" ht="15.75">
      <c r="B46" s="10" t="s">
        <v>11</v>
      </c>
      <c r="C46" s="9"/>
      <c r="D46" s="11">
        <f t="shared" ref="D46:X46" si="15">+D16/D36</f>
        <v>25062.529057317603</v>
      </c>
      <c r="E46" s="11">
        <f t="shared" si="15"/>
        <v>24218.408143732147</v>
      </c>
      <c r="F46" s="11">
        <f t="shared" si="15"/>
        <v>23416.174175798766</v>
      </c>
      <c r="G46" s="11">
        <f t="shared" si="15"/>
        <v>22653.207843539072</v>
      </c>
      <c r="H46" s="11">
        <f t="shared" si="15"/>
        <v>21926.841220676022</v>
      </c>
      <c r="I46" s="11">
        <f t="shared" si="15"/>
        <v>21234.539705272757</v>
      </c>
      <c r="J46" s="11">
        <f t="shared" si="15"/>
        <v>20574.390034859836</v>
      </c>
      <c r="K46" s="11">
        <f t="shared" si="15"/>
        <v>19944.277280609858</v>
      </c>
      <c r="L46" s="11">
        <f t="shared" si="15"/>
        <v>19341.472243816443</v>
      </c>
      <c r="M46" s="11">
        <f t="shared" si="15"/>
        <v>18763.277703202304</v>
      </c>
      <c r="N46" s="11">
        <f t="shared" si="15"/>
        <v>18207.572251716068</v>
      </c>
      <c r="O46" s="11">
        <f t="shared" si="15"/>
        <v>17672.969548969955</v>
      </c>
      <c r="P46" s="11">
        <f t="shared" si="15"/>
        <v>17158.325276058971</v>
      </c>
      <c r="Q46" s="11">
        <f t="shared" si="15"/>
        <v>16663.018591316322</v>
      </c>
      <c r="R46" s="11">
        <f t="shared" si="15"/>
        <v>16186.617653388323</v>
      </c>
      <c r="S46" s="11">
        <f t="shared" si="15"/>
        <v>15728.433896206358</v>
      </c>
      <c r="T46" s="11">
        <f t="shared" si="15"/>
        <v>15288.016406480345</v>
      </c>
      <c r="U46" s="11">
        <f t="shared" si="15"/>
        <v>14863.746549867099</v>
      </c>
      <c r="V46" s="11">
        <f t="shared" si="15"/>
        <v>14453.976325768632</v>
      </c>
      <c r="W46" s="11">
        <f t="shared" si="15"/>
        <v>14056.98659008223</v>
      </c>
      <c r="X46" s="11">
        <f t="shared" si="15"/>
        <v>13671.601981686428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1326.8883433146102</v>
      </c>
      <c r="E50" s="11">
        <f t="shared" ref="E50:X50" si="18">+E35/E36</f>
        <v>1325.1481939498192</v>
      </c>
      <c r="F50" s="11">
        <f t="shared" si="18"/>
        <v>1315.6298461643655</v>
      </c>
      <c r="G50" s="11">
        <f t="shared" si="18"/>
        <v>1337.0777208177169</v>
      </c>
      <c r="H50" s="11">
        <f t="shared" si="18"/>
        <v>1346.0280291915392</v>
      </c>
      <c r="I50" s="11">
        <f t="shared" si="18"/>
        <v>1386.6605519311609</v>
      </c>
      <c r="J50" s="11">
        <f t="shared" si="18"/>
        <v>1361.2652330287176</v>
      </c>
      <c r="K50" s="11">
        <f t="shared" si="18"/>
        <v>1371.3022962267978</v>
      </c>
      <c r="L50" s="11">
        <f t="shared" si="18"/>
        <v>1349.9374628640255</v>
      </c>
      <c r="M50" s="11">
        <f t="shared" si="18"/>
        <v>1301.8984987965505</v>
      </c>
      <c r="N50" s="11">
        <f t="shared" si="18"/>
        <v>1232.7139263592917</v>
      </c>
      <c r="O50" s="11">
        <f t="shared" si="18"/>
        <v>1232.604262488921</v>
      </c>
      <c r="P50" s="11">
        <f t="shared" si="18"/>
        <v>1207.378531035492</v>
      </c>
      <c r="Q50" s="11">
        <f t="shared" si="18"/>
        <v>1229.3081296722198</v>
      </c>
      <c r="R50" s="11">
        <f t="shared" si="18"/>
        <v>1255.4163632320665</v>
      </c>
      <c r="S50" s="11">
        <f t="shared" si="18"/>
        <v>1267.1373149892602</v>
      </c>
      <c r="T50" s="11">
        <f t="shared" si="18"/>
        <v>1297.679590315525</v>
      </c>
      <c r="U50" s="11">
        <f t="shared" si="18"/>
        <v>1360.388387707829</v>
      </c>
      <c r="V50" s="11">
        <f t="shared" si="18"/>
        <v>1414.0130324324293</v>
      </c>
      <c r="W50" s="11">
        <f t="shared" si="18"/>
        <v>1335.6871722850135</v>
      </c>
      <c r="X50" s="11">
        <f t="shared" si="18"/>
        <v>1512.7726360571369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-1.6264353307939627</v>
      </c>
      <c r="F53" s="32">
        <f>IFERROR(((F39/$D39)-1)*100,0)</f>
        <v>-3.1458648585848126</v>
      </c>
      <c r="G53" s="32">
        <f>IFERROR(((G39/$D39)-1)*100,0)</f>
        <v>-4.670199290611099</v>
      </c>
      <c r="H53" s="32">
        <f t="shared" ref="H53:X53" si="19">IFERROR(((H39/$D39)-1)*100,0)</f>
        <v>-6.9845848887729822</v>
      </c>
      <c r="I53" s="32">
        <f t="shared" si="19"/>
        <v>-7.9926849665091009</v>
      </c>
      <c r="J53" s="32">
        <f t="shared" si="19"/>
        <v>-7.7686066539624505</v>
      </c>
      <c r="K53" s="32">
        <f t="shared" si="19"/>
        <v>-9.1381268304490675</v>
      </c>
      <c r="L53" s="32">
        <f t="shared" si="19"/>
        <v>-10.387438821830541</v>
      </c>
      <c r="M53" s="32">
        <f t="shared" si="19"/>
        <v>-11.430712472614635</v>
      </c>
      <c r="N53" s="32">
        <f t="shared" si="19"/>
        <v>-12.635611862340856</v>
      </c>
      <c r="O53" s="32">
        <f t="shared" si="19"/>
        <v>-14.428541495645719</v>
      </c>
      <c r="P53" s="32">
        <f t="shared" si="19"/>
        <v>-15.481377797023988</v>
      </c>
      <c r="Q53" s="32">
        <f t="shared" si="19"/>
        <v>-16.199746835496185</v>
      </c>
      <c r="R53" s="32">
        <f t="shared" si="19"/>
        <v>-16.519216777055277</v>
      </c>
      <c r="S53" s="32">
        <f t="shared" si="19"/>
        <v>-17.776233818631916</v>
      </c>
      <c r="T53" s="32">
        <f t="shared" si="19"/>
        <v>-18.14525131779866</v>
      </c>
      <c r="U53" s="32">
        <f t="shared" si="19"/>
        <v>-18.399256907871365</v>
      </c>
      <c r="V53" s="32">
        <f t="shared" si="19"/>
        <v>-18.612834188785719</v>
      </c>
      <c r="W53" s="32">
        <f t="shared" si="19"/>
        <v>-18.946024523776906</v>
      </c>
      <c r="X53" s="32">
        <f t="shared" si="19"/>
        <v>-20.180050410268091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2.8861750655830187</v>
      </c>
      <c r="F54" s="32">
        <f t="shared" ref="F54:I54" si="21">IFERROR(((F40/$D40)-1)*100,0)</f>
        <v>4.8370182716411581</v>
      </c>
      <c r="G54" s="32">
        <f t="shared" si="21"/>
        <v>6.7221802659729102</v>
      </c>
      <c r="H54" s="32">
        <f t="shared" si="21"/>
        <v>8.7326198072716466</v>
      </c>
      <c r="I54" s="32">
        <f t="shared" si="21"/>
        <v>10.723956949399627</v>
      </c>
      <c r="J54" s="32">
        <f t="shared" ref="J54:X54" si="22">IFERROR(((J40/$D40)-1)*100,0)</f>
        <v>12.334755733319259</v>
      </c>
      <c r="K54" s="32">
        <f t="shared" si="22"/>
        <v>13.671904648568178</v>
      </c>
      <c r="L54" s="32">
        <f t="shared" si="22"/>
        <v>13.63332053939752</v>
      </c>
      <c r="M54" s="32">
        <f t="shared" si="22"/>
        <v>12.674541099076219</v>
      </c>
      <c r="N54" s="32">
        <f t="shared" si="22"/>
        <v>11.63839980742878</v>
      </c>
      <c r="O54" s="32">
        <f t="shared" si="22"/>
        <v>10.2378492988368</v>
      </c>
      <c r="P54" s="32">
        <f t="shared" si="22"/>
        <v>8.5070233727449374</v>
      </c>
      <c r="Q54" s="32">
        <f t="shared" si="22"/>
        <v>7.1648045551313988</v>
      </c>
      <c r="R54" s="32">
        <f t="shared" si="22"/>
        <v>6.0921269503680486</v>
      </c>
      <c r="S54" s="32">
        <f t="shared" si="22"/>
        <v>5.4406154233975546</v>
      </c>
      <c r="T54" s="32">
        <f t="shared" si="22"/>
        <v>4.8983964002479174</v>
      </c>
      <c r="U54" s="32">
        <f t="shared" si="22"/>
        <v>5.1041495779632573</v>
      </c>
      <c r="V54" s="32">
        <f t="shared" si="22"/>
        <v>6.1813121993704812</v>
      </c>
      <c r="W54" s="32">
        <f t="shared" si="22"/>
        <v>6.3198504491480012</v>
      </c>
      <c r="X54" s="39">
        <f t="shared" si="22"/>
        <v>7.8268184443729849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0.72242575021213007</v>
      </c>
      <c r="F55" s="32">
        <f t="shared" ref="F55:I55" si="23">IFERROR(((F41/$D41)-1)*100,0)</f>
        <v>1.4769585165914201</v>
      </c>
      <c r="G55" s="32">
        <f t="shared" si="23"/>
        <v>2.2920159235745086</v>
      </c>
      <c r="H55" s="32">
        <f t="shared" si="23"/>
        <v>3.1787365960831426</v>
      </c>
      <c r="I55" s="32">
        <f t="shared" si="23"/>
        <v>4.0741977802050577</v>
      </c>
      <c r="J55" s="32">
        <f t="shared" ref="J55:X55" si="24">IFERROR(((J41/$D41)-1)*100,0)</f>
        <v>4.1093120204542144</v>
      </c>
      <c r="K55" s="32">
        <f t="shared" si="24"/>
        <v>4.128171465729813</v>
      </c>
      <c r="L55" s="32">
        <f t="shared" si="24"/>
        <v>4.1665990037416334</v>
      </c>
      <c r="M55" s="32">
        <f t="shared" si="24"/>
        <v>5.0435528481895808</v>
      </c>
      <c r="N55" s="32">
        <f t="shared" si="24"/>
        <v>5.7057224664373685</v>
      </c>
      <c r="O55" s="32">
        <f t="shared" si="24"/>
        <v>4.8371700524934447</v>
      </c>
      <c r="P55" s="32">
        <f t="shared" si="24"/>
        <v>7.9880643341792013</v>
      </c>
      <c r="Q55" s="32">
        <f t="shared" si="24"/>
        <v>11.198219837615619</v>
      </c>
      <c r="R55" s="32">
        <f t="shared" si="24"/>
        <v>14.501530964513432</v>
      </c>
      <c r="S55" s="32">
        <f t="shared" si="24"/>
        <v>13.726883908041687</v>
      </c>
      <c r="T55" s="32">
        <f t="shared" si="24"/>
        <v>16.315312803175264</v>
      </c>
      <c r="U55" s="32">
        <f t="shared" si="24"/>
        <v>18.943069294729909</v>
      </c>
      <c r="V55" s="32">
        <f t="shared" si="24"/>
        <v>21.257568548222071</v>
      </c>
      <c r="W55" s="32">
        <f t="shared" si="24"/>
        <v>23.8361235855578</v>
      </c>
      <c r="X55" s="32">
        <f t="shared" si="24"/>
        <v>22.137765662554209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-3.16080143073042</v>
      </c>
      <c r="F56" s="32">
        <f t="shared" ref="F56:I56" si="25">IFERROR(((F42/$D42)-1)*100,0)</f>
        <v>-6.0383309772270017</v>
      </c>
      <c r="G56" s="32">
        <f t="shared" si="25"/>
        <v>-8.937076225518414</v>
      </c>
      <c r="H56" s="32">
        <f t="shared" si="25"/>
        <v>-13.083868038319169</v>
      </c>
      <c r="I56" s="32">
        <f t="shared" si="25"/>
        <v>-15.242233911644998</v>
      </c>
      <c r="J56" s="32">
        <f t="shared" ref="J56:X56" si="26">IFERROR(((J42/$D42)-1)*100,0)</f>
        <v>-15.142715904783344</v>
      </c>
      <c r="K56" s="32">
        <f t="shared" si="26"/>
        <v>-17.424752803521194</v>
      </c>
      <c r="L56" s="32">
        <f t="shared" si="26"/>
        <v>-19.336218746930257</v>
      </c>
      <c r="M56" s="32">
        <f t="shared" si="26"/>
        <v>-21.122962367380694</v>
      </c>
      <c r="N56" s="32">
        <f t="shared" si="26"/>
        <v>-23.063024457957837</v>
      </c>
      <c r="O56" s="32">
        <f t="shared" si="26"/>
        <v>-25.263700939635946</v>
      </c>
      <c r="P56" s="32">
        <f t="shared" si="26"/>
        <v>-27.821818875717131</v>
      </c>
      <c r="Q56" s="32">
        <f t="shared" si="26"/>
        <v>-29.948305572432364</v>
      </c>
      <c r="R56" s="32">
        <f t="shared" si="26"/>
        <v>-31.541088469899382</v>
      </c>
      <c r="S56" s="32">
        <f t="shared" si="26"/>
        <v>-33.067680586708093</v>
      </c>
      <c r="T56" s="32">
        <f t="shared" si="26"/>
        <v>-34.538763683154613</v>
      </c>
      <c r="U56" s="32">
        <f t="shared" si="26"/>
        <v>-35.955715168732198</v>
      </c>
      <c r="V56" s="32">
        <f t="shared" si="26"/>
        <v>-37.315282599881563</v>
      </c>
      <c r="W56" s="32">
        <f t="shared" si="26"/>
        <v>-38.82453723223054</v>
      </c>
      <c r="X56" s="32">
        <f t="shared" si="26"/>
        <v>-40.270170071680297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-3.16080143073042</v>
      </c>
      <c r="F57" s="32">
        <f t="shared" ref="F57:I57" si="27">IFERROR(((F43/$D43)-1)*100,0)</f>
        <v>-6.0383309772270017</v>
      </c>
      <c r="G57" s="32">
        <f t="shared" si="27"/>
        <v>-8.937076225518414</v>
      </c>
      <c r="H57" s="32">
        <f t="shared" si="27"/>
        <v>-13.083868038319169</v>
      </c>
      <c r="I57" s="32">
        <f t="shared" si="27"/>
        <v>-15.242233911644998</v>
      </c>
      <c r="J57" s="32">
        <f t="shared" ref="J57:X57" si="28">IFERROR(((J43/$D43)-1)*100,0)</f>
        <v>-15.142715904783344</v>
      </c>
      <c r="K57" s="32">
        <f t="shared" si="28"/>
        <v>-17.424752803521194</v>
      </c>
      <c r="L57" s="32">
        <f t="shared" si="28"/>
        <v>-19.336218746930257</v>
      </c>
      <c r="M57" s="32">
        <f t="shared" si="28"/>
        <v>-21.122962367380694</v>
      </c>
      <c r="N57" s="32">
        <f t="shared" si="28"/>
        <v>-23.063024457957837</v>
      </c>
      <c r="O57" s="32">
        <f t="shared" si="28"/>
        <v>-25.263700939635946</v>
      </c>
      <c r="P57" s="32">
        <f t="shared" si="28"/>
        <v>-27.821818875717131</v>
      </c>
      <c r="Q57" s="32">
        <f t="shared" si="28"/>
        <v>-29.948305572432364</v>
      </c>
      <c r="R57" s="32">
        <f t="shared" si="28"/>
        <v>-31.541088469899382</v>
      </c>
      <c r="S57" s="32">
        <f t="shared" si="28"/>
        <v>-33.067680586708093</v>
      </c>
      <c r="T57" s="32">
        <f t="shared" si="28"/>
        <v>-34.538763683154613</v>
      </c>
      <c r="U57" s="32">
        <f t="shared" si="28"/>
        <v>-35.955715168732198</v>
      </c>
      <c r="V57" s="32">
        <f t="shared" si="28"/>
        <v>-37.315282599881563</v>
      </c>
      <c r="W57" s="32">
        <f t="shared" si="28"/>
        <v>-38.82453723223054</v>
      </c>
      <c r="X57" s="32">
        <f t="shared" si="28"/>
        <v>-40.270170071680297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-2.3325575923810016</v>
      </c>
      <c r="F59" s="32">
        <f t="shared" ref="F59:I59" si="31">IFERROR(((F45/$D45)-1)*100,0)</f>
        <v>-3.9177168433638943</v>
      </c>
      <c r="G59" s="32">
        <f t="shared" si="31"/>
        <v>-6.2349922128647766</v>
      </c>
      <c r="H59" s="32">
        <f t="shared" si="31"/>
        <v>-15.371329026493875</v>
      </c>
      <c r="I59" s="32">
        <f t="shared" si="31"/>
        <v>-15.116268455253245</v>
      </c>
      <c r="J59" s="32">
        <f t="shared" ref="J59:X59" si="32">IFERROR(((J45/$D45)-1)*100,0)</f>
        <v>-4.0930395520620717</v>
      </c>
      <c r="K59" s="32">
        <f t="shared" si="32"/>
        <v>-5.44745673834095</v>
      </c>
      <c r="L59" s="32">
        <f t="shared" si="32"/>
        <v>-5.3858482057303263</v>
      </c>
      <c r="M59" s="32">
        <f t="shared" si="32"/>
        <v>-5.0935145316569734</v>
      </c>
      <c r="N59" s="32">
        <f t="shared" si="32"/>
        <v>-5.9257758750992036</v>
      </c>
      <c r="O59" s="32">
        <f t="shared" si="32"/>
        <v>-8.3965984317364573</v>
      </c>
      <c r="P59" s="32">
        <f t="shared" si="32"/>
        <v>-12.971502959488957</v>
      </c>
      <c r="Q59" s="32">
        <f t="shared" si="32"/>
        <v>-15.698229856814304</v>
      </c>
      <c r="R59" s="32">
        <f t="shared" si="32"/>
        <v>-16.059919135779399</v>
      </c>
      <c r="S59" s="32">
        <f t="shared" si="32"/>
        <v>-16.381377472655267</v>
      </c>
      <c r="T59" s="32">
        <f t="shared" si="32"/>
        <v>-16.708783249962877</v>
      </c>
      <c r="U59" s="32">
        <f t="shared" si="32"/>
        <v>-17.023209317166156</v>
      </c>
      <c r="V59" s="32">
        <f t="shared" si="32"/>
        <v>-17.282128637303217</v>
      </c>
      <c r="W59" s="32">
        <f t="shared" si="32"/>
        <v>-18.492697824980564</v>
      </c>
      <c r="X59" s="32">
        <f t="shared" si="32"/>
        <v>-19.570442729550752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-3.3680595906939947</v>
      </c>
      <c r="F60" s="32">
        <f t="shared" ref="F60:I60" si="33">IFERROR(((F46/$D46)-1)*100,0)</f>
        <v>-6.5689894174432713</v>
      </c>
      <c r="G60" s="32">
        <f t="shared" si="33"/>
        <v>-9.6132405802640708</v>
      </c>
      <c r="H60" s="32">
        <f t="shared" si="33"/>
        <v>-12.511458159191802</v>
      </c>
      <c r="I60" s="32">
        <f t="shared" si="33"/>
        <v>-15.273755267436485</v>
      </c>
      <c r="J60" s="32">
        <f t="shared" ref="J60:X60" si="34">IFERROR(((J46/$D46)-1)*100,0)</f>
        <v>-17.907765861112679</v>
      </c>
      <c r="K60" s="32">
        <f t="shared" si="34"/>
        <v>-20.421928549199421</v>
      </c>
      <c r="L60" s="32">
        <f t="shared" si="34"/>
        <v>-22.827132889969704</v>
      </c>
      <c r="M60" s="32">
        <f t="shared" si="34"/>
        <v>-25.134140851104892</v>
      </c>
      <c r="N60" s="32">
        <f t="shared" si="34"/>
        <v>-27.35141688982926</v>
      </c>
      <c r="O60" s="32">
        <f t="shared" si="34"/>
        <v>-29.484492532448915</v>
      </c>
      <c r="P60" s="32">
        <f t="shared" si="34"/>
        <v>-31.53793363463776</v>
      </c>
      <c r="Q60" s="32">
        <f t="shared" si="34"/>
        <v>-33.514217367256649</v>
      </c>
      <c r="R60" s="32">
        <f t="shared" si="34"/>
        <v>-35.415066786078185</v>
      </c>
      <c r="S60" s="32">
        <f t="shared" si="34"/>
        <v>-37.24322928370205</v>
      </c>
      <c r="T60" s="32">
        <f t="shared" si="34"/>
        <v>-39.000504013314476</v>
      </c>
      <c r="U60" s="32">
        <f t="shared" si="34"/>
        <v>-40.693349358821898</v>
      </c>
      <c r="V60" s="32">
        <f t="shared" si="34"/>
        <v>-42.328340876083892</v>
      </c>
      <c r="W60" s="32">
        <f t="shared" si="34"/>
        <v>-43.912337984988959</v>
      </c>
      <c r="X60" s="32">
        <f t="shared" si="34"/>
        <v>-45.450030400285243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-0.1311451241213013</v>
      </c>
      <c r="F64" s="32">
        <f t="shared" ref="F64:I64" si="41">IFERROR(((F50/$D50)-1)*100,0)</f>
        <v>-0.84848866198647954</v>
      </c>
      <c r="G64" s="32">
        <f t="shared" si="41"/>
        <v>0.76791521716539357</v>
      </c>
      <c r="H64" s="32">
        <f t="shared" si="41"/>
        <v>1.4424488671832991</v>
      </c>
      <c r="I64" s="32">
        <f t="shared" si="41"/>
        <v>4.5046901585733767</v>
      </c>
      <c r="J64" s="32">
        <f t="shared" ref="J64:X64" si="42">IFERROR(((J50/$D50)-1)*100,0)</f>
        <v>2.5907899400361645</v>
      </c>
      <c r="K64" s="32">
        <f t="shared" si="42"/>
        <v>3.3472260975056845</v>
      </c>
      <c r="L64" s="32">
        <f t="shared" si="42"/>
        <v>1.7370805663902145</v>
      </c>
      <c r="M64" s="32">
        <f t="shared" si="42"/>
        <v>-1.8833419288042164</v>
      </c>
      <c r="N64" s="32">
        <f t="shared" si="42"/>
        <v>-7.0973882188208659</v>
      </c>
      <c r="O64" s="32">
        <f t="shared" si="42"/>
        <v>-7.1056529587233079</v>
      </c>
      <c r="P64" s="32">
        <f t="shared" si="42"/>
        <v>-9.0067723393046695</v>
      </c>
      <c r="Q64" s="32">
        <f t="shared" si="42"/>
        <v>-7.3540636734084064</v>
      </c>
      <c r="R64" s="32">
        <f t="shared" si="42"/>
        <v>-5.3864351467587941</v>
      </c>
      <c r="S64" s="32">
        <f t="shared" si="42"/>
        <v>-4.5030939209315886</v>
      </c>
      <c r="T64" s="32">
        <f t="shared" si="42"/>
        <v>-2.2012969777186142</v>
      </c>
      <c r="U64" s="32">
        <f t="shared" si="42"/>
        <v>2.5247071136019317</v>
      </c>
      <c r="V64" s="32">
        <f t="shared" si="42"/>
        <v>6.5660904745141302</v>
      </c>
      <c r="W64" s="32">
        <f t="shared" si="42"/>
        <v>0.66311751209024994</v>
      </c>
      <c r="X64" s="32">
        <f t="shared" si="42"/>
        <v>14.009038038436739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11.457115815086935</v>
      </c>
      <c r="D67" s="30">
        <f>(D8/D7)*100</f>
        <v>9.308183289992126</v>
      </c>
      <c r="E67" s="30">
        <f t="shared" ref="E67:X67" si="43">(E8/E7)*100</f>
        <v>9.7351699995522161</v>
      </c>
      <c r="F67" s="30">
        <f t="shared" si="43"/>
        <v>10.075379644078984</v>
      </c>
      <c r="G67" s="30">
        <f t="shared" si="43"/>
        <v>10.420556925861893</v>
      </c>
      <c r="H67" s="30">
        <f t="shared" si="43"/>
        <v>10.881026048820495</v>
      </c>
      <c r="I67" s="30">
        <f t="shared" si="43"/>
        <v>11.20170592417629</v>
      </c>
      <c r="J67" s="30">
        <f t="shared" si="43"/>
        <v>11.337056269758198</v>
      </c>
      <c r="K67" s="30">
        <f t="shared" si="43"/>
        <v>11.644916470266621</v>
      </c>
      <c r="L67" s="30">
        <f t="shared" si="43"/>
        <v>11.803253489520959</v>
      </c>
      <c r="M67" s="30">
        <f t="shared" si="43"/>
        <v>11.841523285841811</v>
      </c>
      <c r="N67" s="30">
        <f t="shared" si="43"/>
        <v>11.89444245831139</v>
      </c>
      <c r="O67" s="30">
        <f t="shared" si="43"/>
        <v>11.991312579017098</v>
      </c>
      <c r="P67" s="30">
        <f t="shared" si="43"/>
        <v>11.950067754055341</v>
      </c>
      <c r="Q67" s="30">
        <f t="shared" si="43"/>
        <v>11.903420399902471</v>
      </c>
      <c r="R67" s="30">
        <f t="shared" si="43"/>
        <v>11.829368690059409</v>
      </c>
      <c r="S67" s="30">
        <f t="shared" si="43"/>
        <v>11.936458522292236</v>
      </c>
      <c r="T67" s="30">
        <f t="shared" si="43"/>
        <v>11.928611549595672</v>
      </c>
      <c r="U67" s="30">
        <f t="shared" si="43"/>
        <v>11.989212986772447</v>
      </c>
      <c r="V67" s="30">
        <f t="shared" si="43"/>
        <v>12.143869442710496</v>
      </c>
      <c r="W67" s="30">
        <f t="shared" si="43"/>
        <v>12.209699148384523</v>
      </c>
      <c r="X67" s="30">
        <f t="shared" si="43"/>
        <v>12.574197237854943</v>
      </c>
    </row>
    <row r="68" spans="1:24" ht="15.75">
      <c r="B68" s="20" t="s">
        <v>38</v>
      </c>
      <c r="C68" s="31">
        <f t="shared" ref="C68:C69" si="44">AVERAGE(D68:X68)</f>
        <v>31.247605205172167</v>
      </c>
      <c r="D68" s="30">
        <f>(D9/D7)*100</f>
        <v>25.017914195817166</v>
      </c>
      <c r="E68" s="30">
        <f t="shared" ref="E68:X68" si="45">(E9/E7)*100</f>
        <v>25.615265782903645</v>
      </c>
      <c r="F68" s="30">
        <f t="shared" si="45"/>
        <v>26.21201291316892</v>
      </c>
      <c r="G68" s="30">
        <f t="shared" si="45"/>
        <v>26.845045916907118</v>
      </c>
      <c r="H68" s="30">
        <f t="shared" si="45"/>
        <v>27.751494479779637</v>
      </c>
      <c r="I68" s="30">
        <f t="shared" si="45"/>
        <v>28.299047191149036</v>
      </c>
      <c r="J68" s="30">
        <f t="shared" si="45"/>
        <v>28.239818792948757</v>
      </c>
      <c r="K68" s="30">
        <f t="shared" si="45"/>
        <v>28.670657650165637</v>
      </c>
      <c r="L68" s="30">
        <f t="shared" si="45"/>
        <v>29.08109088372488</v>
      </c>
      <c r="M68" s="30">
        <f t="shared" si="45"/>
        <v>29.671352963827687</v>
      </c>
      <c r="N68" s="30">
        <f t="shared" si="45"/>
        <v>30.270190761311401</v>
      </c>
      <c r="O68" s="30">
        <f t="shared" si="45"/>
        <v>30.650492240612131</v>
      </c>
      <c r="P68" s="30">
        <f t="shared" si="45"/>
        <v>31.964980702084269</v>
      </c>
      <c r="Q68" s="30">
        <f t="shared" si="45"/>
        <v>33.197364179365771</v>
      </c>
      <c r="R68" s="30">
        <f t="shared" si="45"/>
        <v>34.314357944027599</v>
      </c>
      <c r="S68" s="30">
        <f t="shared" si="45"/>
        <v>34.603248616624072</v>
      </c>
      <c r="T68" s="30">
        <f t="shared" si="45"/>
        <v>35.550368942763875</v>
      </c>
      <c r="U68" s="30">
        <f t="shared" si="45"/>
        <v>36.466671614044778</v>
      </c>
      <c r="V68" s="30">
        <f t="shared" si="45"/>
        <v>37.273830772896119</v>
      </c>
      <c r="W68" s="30">
        <f t="shared" si="45"/>
        <v>38.222943365867572</v>
      </c>
      <c r="X68" s="30">
        <f t="shared" si="45"/>
        <v>38.281559398625369</v>
      </c>
    </row>
    <row r="69" spans="1:24" ht="15.75">
      <c r="B69" s="20" t="s">
        <v>10</v>
      </c>
      <c r="C69" s="31">
        <f t="shared" si="44"/>
        <v>57.2952789797409</v>
      </c>
      <c r="D69" s="30">
        <f t="shared" ref="D69:X69" si="46">(D10/D7)*100</f>
        <v>65.673902514190701</v>
      </c>
      <c r="E69" s="30">
        <f t="shared" si="46"/>
        <v>64.649564217544125</v>
      </c>
      <c r="F69" s="30">
        <f t="shared" si="46"/>
        <v>63.712607442752088</v>
      </c>
      <c r="G69" s="30">
        <f t="shared" si="46"/>
        <v>62.73439715723098</v>
      </c>
      <c r="H69" s="30">
        <f t="shared" si="46"/>
        <v>61.367479471399868</v>
      </c>
      <c r="I69" s="30">
        <f t="shared" si="46"/>
        <v>60.499246884674676</v>
      </c>
      <c r="J69" s="30">
        <f t="shared" si="46"/>
        <v>60.423124937293046</v>
      </c>
      <c r="K69" s="30">
        <f t="shared" si="46"/>
        <v>59.684425879567748</v>
      </c>
      <c r="L69" s="30">
        <f t="shared" si="46"/>
        <v>59.115655626754169</v>
      </c>
      <c r="M69" s="30">
        <f t="shared" si="46"/>
        <v>58.487123750330504</v>
      </c>
      <c r="N69" s="30">
        <f t="shared" si="46"/>
        <v>57.835366780377207</v>
      </c>
      <c r="O69" s="30">
        <f t="shared" si="46"/>
        <v>57.358195180370771</v>
      </c>
      <c r="P69" s="30">
        <f t="shared" si="46"/>
        <v>56.084951543860399</v>
      </c>
      <c r="Q69" s="30">
        <f t="shared" si="46"/>
        <v>54.899215420731764</v>
      </c>
      <c r="R69" s="30">
        <f t="shared" si="46"/>
        <v>53.85627336591299</v>
      </c>
      <c r="S69" s="30">
        <f t="shared" si="46"/>
        <v>53.460292861083694</v>
      </c>
      <c r="T69" s="30">
        <f t="shared" si="46"/>
        <v>52.521019507640453</v>
      </c>
      <c r="U69" s="30">
        <f t="shared" si="46"/>
        <v>51.544115399182779</v>
      </c>
      <c r="V69" s="30">
        <f t="shared" si="46"/>
        <v>50.582299784393378</v>
      </c>
      <c r="W69" s="30">
        <f t="shared" si="46"/>
        <v>49.567357485747912</v>
      </c>
      <c r="X69" s="30">
        <f t="shared" si="46"/>
        <v>49.144243363519685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23.43394597222137</v>
      </c>
      <c r="D72" s="30">
        <f>(D13/D$10)*100</f>
        <v>20.015235151765985</v>
      </c>
      <c r="E72" s="30">
        <f t="shared" ref="E72:X72" si="47">(E13/E$10)*100</f>
        <v>20.186420946697027</v>
      </c>
      <c r="F72" s="30">
        <f t="shared" si="47"/>
        <v>20.466957550876856</v>
      </c>
      <c r="G72" s="30">
        <f t="shared" si="47"/>
        <v>20.609141482371257</v>
      </c>
      <c r="H72" s="30">
        <f t="shared" si="47"/>
        <v>19.488473680155714</v>
      </c>
      <c r="I72" s="30">
        <f t="shared" si="47"/>
        <v>20.044981431629619</v>
      </c>
      <c r="J72" s="30">
        <f t="shared" si="47"/>
        <v>22.621515483604824</v>
      </c>
      <c r="K72" s="30">
        <f t="shared" si="47"/>
        <v>22.918385979234859</v>
      </c>
      <c r="L72" s="30">
        <f t="shared" si="47"/>
        <v>23.476763268832276</v>
      </c>
      <c r="M72" s="30">
        <f t="shared" si="47"/>
        <v>24.082745512376906</v>
      </c>
      <c r="N72" s="30">
        <f t="shared" si="47"/>
        <v>24.473508404952916</v>
      </c>
      <c r="O72" s="30">
        <f t="shared" si="47"/>
        <v>24.53243800057006</v>
      </c>
      <c r="P72" s="30">
        <f t="shared" si="47"/>
        <v>24.133274156233529</v>
      </c>
      <c r="Q72" s="30">
        <f t="shared" si="47"/>
        <v>24.086780011733318</v>
      </c>
      <c r="R72" s="30">
        <f t="shared" si="47"/>
        <v>24.541442737033805</v>
      </c>
      <c r="S72" s="30">
        <f t="shared" si="47"/>
        <v>25.005055967314899</v>
      </c>
      <c r="T72" s="30">
        <f t="shared" si="47"/>
        <v>25.466877546577955</v>
      </c>
      <c r="U72" s="30">
        <f t="shared" si="47"/>
        <v>25.93205595208623</v>
      </c>
      <c r="V72" s="30">
        <f t="shared" si="47"/>
        <v>26.411822773484772</v>
      </c>
      <c r="W72" s="30">
        <f t="shared" si="47"/>
        <v>26.667355599941033</v>
      </c>
      <c r="X72" s="30">
        <f t="shared" si="47"/>
        <v>26.951633779174873</v>
      </c>
    </row>
    <row r="73" spans="1:24" ht="15.75">
      <c r="A73" s="36"/>
      <c r="B73" s="10" t="s">
        <v>11</v>
      </c>
      <c r="C73" s="31">
        <f>AVERAGE(D73:X73)</f>
        <v>76.566054027778634</v>
      </c>
      <c r="D73" s="30">
        <f>(D16/D$10)*100</f>
        <v>79.984764848234008</v>
      </c>
      <c r="E73" s="30">
        <f t="shared" ref="E73:X73" si="48">(E16/E$10)*100</f>
        <v>79.813579053302973</v>
      </c>
      <c r="F73" s="30">
        <f t="shared" si="48"/>
        <v>79.533042449123144</v>
      </c>
      <c r="G73" s="30">
        <f>(G16/G$10)*100</f>
        <v>79.390858517628743</v>
      </c>
      <c r="H73" s="30">
        <f t="shared" si="48"/>
        <v>80.511526319844293</v>
      </c>
      <c r="I73" s="30">
        <f t="shared" si="48"/>
        <v>79.955018568370377</v>
      </c>
      <c r="J73" s="30">
        <f t="shared" si="48"/>
        <v>77.37848451639519</v>
      </c>
      <c r="K73" s="30">
        <f t="shared" si="48"/>
        <v>77.081614020765144</v>
      </c>
      <c r="L73" s="30">
        <f t="shared" si="48"/>
        <v>76.523236731167728</v>
      </c>
      <c r="M73" s="30">
        <f t="shared" si="48"/>
        <v>75.917254487623083</v>
      </c>
      <c r="N73" s="30">
        <f t="shared" si="48"/>
        <v>75.526491595047077</v>
      </c>
      <c r="O73" s="30">
        <f t="shared" si="48"/>
        <v>75.467561999429947</v>
      </c>
      <c r="P73" s="30">
        <f t="shared" si="48"/>
        <v>75.866725843766474</v>
      </c>
      <c r="Q73" s="30">
        <f t="shared" si="48"/>
        <v>75.91321998826669</v>
      </c>
      <c r="R73" s="30">
        <f t="shared" si="48"/>
        <v>75.458557262966195</v>
      </c>
      <c r="S73" s="30">
        <f t="shared" si="48"/>
        <v>74.994944032685112</v>
      </c>
      <c r="T73" s="30">
        <f t="shared" si="48"/>
        <v>74.533122453422052</v>
      </c>
      <c r="U73" s="30">
        <f t="shared" si="48"/>
        <v>74.06794404791377</v>
      </c>
      <c r="V73" s="30">
        <f t="shared" si="48"/>
        <v>73.588177226515228</v>
      </c>
      <c r="W73" s="30">
        <f t="shared" si="48"/>
        <v>73.332644400058967</v>
      </c>
      <c r="X73" s="30">
        <f t="shared" si="48"/>
        <v>73.04836622082513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1703167253.759213</v>
      </c>
      <c r="E147">
        <v>1802634678.9766469</v>
      </c>
      <c r="F147">
        <v>1687338515.1334529</v>
      </c>
      <c r="G147">
        <v>1728278949.093128</v>
      </c>
      <c r="H147">
        <v>1808008581.777895</v>
      </c>
      <c r="I147">
        <v>1860486679.9352119</v>
      </c>
      <c r="J147">
        <v>1833971430.339936</v>
      </c>
      <c r="K147">
        <v>1822923409.6752369</v>
      </c>
      <c r="L147">
        <v>1556113710.622771</v>
      </c>
      <c r="M147">
        <v>1364430552.0902541</v>
      </c>
      <c r="N147">
        <v>1351725328.32585</v>
      </c>
      <c r="O147">
        <v>1267760371.274143</v>
      </c>
      <c r="P147">
        <v>1182690612.1559651</v>
      </c>
      <c r="Q147">
        <v>1269417574.373847</v>
      </c>
      <c r="R147">
        <v>1333496094.2290981</v>
      </c>
      <c r="S147">
        <v>1442871498.809612</v>
      </c>
      <c r="T147">
        <v>1478777565.969882</v>
      </c>
      <c r="U147">
        <v>1691291767.465688</v>
      </c>
      <c r="V147">
        <v>1958455003.179425</v>
      </c>
      <c r="W147">
        <v>1740692439.4668541</v>
      </c>
      <c r="X147">
        <v>2161706927.2765231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Wealth_PRY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2014-12-03T13:25:07Z</dcterms:modified>
</cp:coreProperties>
</file>