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RW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H12" l="1"/>
  <c r="E55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<sst xmlns="http://schemas.openxmlformats.org/spreadsheetml/2006/main" count="95" uniqueCount="65">
  <si>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</si>
  <si>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</si>
  <si>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</si>
  <si>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</si>
  <si>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</si>
  <si>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</si>
  <si>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</si>
  <si>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</si>
  <si>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</si>
  <si>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</si>
  <si>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</si>
  <si>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</si>
  <si>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</si>
  <si>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</si>
  <si>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</si>
  <si>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</si>
  <si>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</si>
  <si>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</si>
  <si>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</si>
  <si>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</si>
  <si>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</si>
  <si>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</si>
  <si>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</si>
  <si>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</si>
  <si>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</si>
  <si>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</si>
  <si>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</si>
  <si>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</si>
  <si>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</si>
  <si>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</si>
  <si>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</si>
  <si>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</si>
  <si>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</si>
  <si>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</si>
  <si>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</si>
  <si>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</si>
  <si>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</si>
  <si>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</si>
  <si>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</si>
  <si>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</si>
  <si>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</si>
  <si>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</si>
  <si>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</si>
  <si>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</si>
  <si>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</si>
  <si>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</si>
  <si>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</si>
  <si>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</si>
  <si>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</si>
  <si>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</si>
  <si>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</si>
  <si>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</si>
  <si>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</si>
  <si>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</si>
  <si>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</si>
  <si>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</si>
  <si>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</si>
  <si>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</si>
  <si>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</si>
  <si>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</si>
  <si>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</si>
  <si>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</si>
  <si>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</si>
  <si>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Rwanda</t>
  </si>
  <si>
    <t>RWA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</si>
</sst>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Wealth_RWA!$B$54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Wealth_RWA!$D$52:$X$52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Wealth_RWA!$D$54:$X$54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5.5778342217901677</c:v>
                </c:pt>
                <c:pt idx="2">
                  <c:v>16.330661806886383</c:v>
                </c:pt>
                <c:pt idx="3">
                  <c:v>28.975296674338068</c:v>
                </c:pt>
                <c:pt idx="4">
                  <c:v>33.397528973508784</c:v>
                </c:pt>
                <c:pt idx="5">
                  <c:v>34.415939983059985</c:v>
                </c:pt>
                <c:pt idx="6">
                  <c:v>29.515846009946877</c:v>
                </c:pt>
                <c:pt idx="7">
                  <c:v>20.728894035066613</c:v>
                </c:pt>
                <c:pt idx="8">
                  <c:v>11.384605696173789</c:v>
                </c:pt>
                <c:pt idx="9">
                  <c:v>4.7498684484771569</c:v>
                </c:pt>
                <c:pt idx="10">
                  <c:v>1.0188605710725218</c:v>
                </c:pt>
                <c:pt idx="11">
                  <c:v>-8.0605355229823594E-2</c:v>
                </c:pt>
                <c:pt idx="12">
                  <c:v>0.64304406029742633</c:v>
                </c:pt>
                <c:pt idx="13">
                  <c:v>2.8229256954781734</c:v>
                </c:pt>
                <c:pt idx="14">
                  <c:v>6.0002383348454869</c:v>
                </c:pt>
                <c:pt idx="15">
                  <c:v>9.7490911509759748</c:v>
                </c:pt>
                <c:pt idx="16">
                  <c:v>14.271463555084019</c:v>
                </c:pt>
                <c:pt idx="17">
                  <c:v>20.788968898940418</c:v>
                </c:pt>
                <c:pt idx="18">
                  <c:v>30.677220636575477</c:v>
                </c:pt>
                <c:pt idx="19">
                  <c:v>39.754502186414122</c:v>
                </c:pt>
                <c:pt idx="20" formatCode="_(* #,##0.0000_);_(* \(#,##0.0000\);_(* &quot;-&quot;??_);_(@_)">
                  <c:v>49.006006961131753</c:v>
                </c:pt>
              </c:numCache>
            </c:numRef>
          </c:val>
        </c:ser>
        <c:ser>
          <c:idx val="1"/>
          <c:order val="1"/>
          <c:tx>
            <c:strRef>
              <c:f>Wealth_RWA!$B$55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Wealth_RWA!$D$52:$X$52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Wealth_RWA!$D$55:$X$55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0.88626030744629603</c:v>
                </c:pt>
                <c:pt idx="2">
                  <c:v>2.4111708759328554</c:v>
                </c:pt>
                <c:pt idx="3">
                  <c:v>4.4643016433281169</c:v>
                </c:pt>
                <c:pt idx="4">
                  <c:v>1.4618577910868513</c:v>
                </c:pt>
                <c:pt idx="5">
                  <c:v>2.154824994741289</c:v>
                </c:pt>
                <c:pt idx="6">
                  <c:v>4.3966681881967506</c:v>
                </c:pt>
                <c:pt idx="7">
                  <c:v>5.8493208969796262</c:v>
                </c:pt>
                <c:pt idx="8">
                  <c:v>6.5514599576157684</c:v>
                </c:pt>
                <c:pt idx="9">
                  <c:v>7.1685088782782236</c:v>
                </c:pt>
                <c:pt idx="10">
                  <c:v>8.1960538924620749</c:v>
                </c:pt>
                <c:pt idx="11">
                  <c:v>8.7668558778236196</c:v>
                </c:pt>
                <c:pt idx="12">
                  <c:v>9.825834170647374</c:v>
                </c:pt>
                <c:pt idx="13">
                  <c:v>11.26795722075784</c:v>
                </c:pt>
                <c:pt idx="14">
                  <c:v>8.5710124729637904</c:v>
                </c:pt>
                <c:pt idx="15">
                  <c:v>9.7402236970827172</c:v>
                </c:pt>
                <c:pt idx="16">
                  <c:v>10.728971979184809</c:v>
                </c:pt>
                <c:pt idx="17">
                  <c:v>11.53848611078001</c:v>
                </c:pt>
                <c:pt idx="18">
                  <c:v>12.220050778987801</c:v>
                </c:pt>
                <c:pt idx="19">
                  <c:v>12.905040343334662</c:v>
                </c:pt>
                <c:pt idx="20">
                  <c:v>13.642855536663534</c:v>
                </c:pt>
              </c:numCache>
            </c:numRef>
          </c:val>
        </c:ser>
        <c:ser>
          <c:idx val="2"/>
          <c:order val="2"/>
          <c:tx>
            <c:strRef>
              <c:f>Wealth_RWA!$B$56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Wealth_RWA!$D$52:$X$52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Wealth_RWA!$D$56:$X$56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3.0515669956032943</c:v>
                </c:pt>
                <c:pt idx="2">
                  <c:v>7.6252344728810151</c:v>
                </c:pt>
                <c:pt idx="3">
                  <c:v>10.604331875890649</c:v>
                </c:pt>
                <c:pt idx="4">
                  <c:v>4.5103503285491398</c:v>
                </c:pt>
                <c:pt idx="5">
                  <c:v>5.562602890548507</c:v>
                </c:pt>
                <c:pt idx="6">
                  <c:v>3.8410019852016974</c:v>
                </c:pt>
                <c:pt idx="7">
                  <c:v>-2.422492526002229</c:v>
                </c:pt>
                <c:pt idx="8">
                  <c:v>-11.022062633897123</c:v>
                </c:pt>
                <c:pt idx="9">
                  <c:v>-17.104733959409081</c:v>
                </c:pt>
                <c:pt idx="10">
                  <c:v>-22.35104533411355</c:v>
                </c:pt>
                <c:pt idx="11">
                  <c:v>-22.88512200339785</c:v>
                </c:pt>
                <c:pt idx="12">
                  <c:v>-22.227769006055276</c:v>
                </c:pt>
                <c:pt idx="13">
                  <c:v>-24.396561471300082</c:v>
                </c:pt>
                <c:pt idx="14">
                  <c:v>-24.933142760703586</c:v>
                </c:pt>
                <c:pt idx="15">
                  <c:v>-26.485235348902101</c:v>
                </c:pt>
                <c:pt idx="16">
                  <c:v>-28.128174322873136</c:v>
                </c:pt>
                <c:pt idx="17">
                  <c:v>-30.922460907295335</c:v>
                </c:pt>
                <c:pt idx="18">
                  <c:v>-30.081021734093838</c:v>
                </c:pt>
                <c:pt idx="19">
                  <c:v>-31.904649526416186</c:v>
                </c:pt>
                <c:pt idx="20">
                  <c:v>-33.630798365220507</c:v>
                </c:pt>
              </c:numCache>
            </c:numRef>
          </c:val>
        </c:ser>
        <c:ser>
          <c:idx val="4"/>
          <c:order val="3"/>
          <c:tx>
            <c:strRef>
              <c:f>Wealth_RWA!$B$53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Wealth_RWA!$D$52:$X$52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Wealth_RWA!$D$53:$X$53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1.6557510168717871</c:v>
                </c:pt>
                <c:pt idx="2">
                  <c:v>4.583716017092998</c:v>
                </c:pt>
                <c:pt idx="3">
                  <c:v>8.0123397157615628</c:v>
                </c:pt>
                <c:pt idx="4">
                  <c:v>5.6326792011772486</c:v>
                </c:pt>
                <c:pt idx="5">
                  <c:v>6.3981090616415992</c:v>
                </c:pt>
                <c:pt idx="6">
                  <c:v>7.4076611369720435</c:v>
                </c:pt>
                <c:pt idx="7">
                  <c:v>6.9079136563956478</c:v>
                </c:pt>
                <c:pt idx="8">
                  <c:v>5.5364702626202966</c:v>
                </c:pt>
                <c:pt idx="9">
                  <c:v>4.658074900148268</c:v>
                </c:pt>
                <c:pt idx="10">
                  <c:v>4.5329419048876218</c:v>
                </c:pt>
                <c:pt idx="11">
                  <c:v>4.7993071557693945</c:v>
                </c:pt>
                <c:pt idx="12">
                  <c:v>5.7807531874921825</c:v>
                </c:pt>
                <c:pt idx="13">
                  <c:v>6.9831998183303989</c:v>
                </c:pt>
                <c:pt idx="14">
                  <c:v>5.1994488853999377</c:v>
                </c:pt>
                <c:pt idx="15">
                  <c:v>6.434688853032533</c:v>
                </c:pt>
                <c:pt idx="16">
                  <c:v>7.6139245025215407</c:v>
                </c:pt>
                <c:pt idx="17">
                  <c:v>8.7902208139700058</c:v>
                </c:pt>
                <c:pt idx="18">
                  <c:v>10.60855859006773</c:v>
                </c:pt>
                <c:pt idx="19">
                  <c:v>12.087480012116924</c:v>
                </c:pt>
                <c:pt idx="20">
                  <c:v>13.638099812090832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Wealth_RWA!$D$64:$X$64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-0.31021699064307517</c:v>
                </c:pt>
                <c:pt idx="2">
                  <c:v>13.210989152697362</c:v>
                </c:pt>
                <c:pt idx="3">
                  <c:v>11.53738068433212</c:v>
                </c:pt>
                <c:pt idx="4">
                  <c:v>-39.508906072101432</c:v>
                </c:pt>
                <c:pt idx="5">
                  <c:v>-18.098242933344711</c:v>
                </c:pt>
                <c:pt idx="6">
                  <c:v>-9.6983192424583535</c:v>
                </c:pt>
                <c:pt idx="7">
                  <c:v>-4.849086931526192</c:v>
                </c:pt>
                <c:pt idx="8">
                  <c:v>-5.7641513166018061</c:v>
                </c:pt>
                <c:pt idx="9">
                  <c:v>-8.1179501062046526</c:v>
                </c:pt>
                <c:pt idx="10">
                  <c:v>-8.5820694967340359</c:v>
                </c:pt>
                <c:pt idx="11">
                  <c:v>-6.6191767932548888</c:v>
                </c:pt>
                <c:pt idx="12">
                  <c:v>2.8130995932492464</c:v>
                </c:pt>
                <c:pt idx="13">
                  <c:v>3.084368864946474</c:v>
                </c:pt>
                <c:pt idx="14">
                  <c:v>8.8331957594317103</c:v>
                </c:pt>
                <c:pt idx="15">
                  <c:v>16.461018770975056</c:v>
                </c:pt>
                <c:pt idx="16">
                  <c:v>23.738242870698745</c:v>
                </c:pt>
                <c:pt idx="17">
                  <c:v>29.583755611522488</c:v>
                </c:pt>
                <c:pt idx="18">
                  <c:v>40.303185864043712</c:v>
                </c:pt>
                <c:pt idx="19">
                  <c:v>44.362185350872998</c:v>
                </c:pt>
                <c:pt idx="20">
                  <c:v>50.61794446329435</c:v>
                </c:pt>
              </c:numCache>
            </c:numRef>
          </c:val>
        </c:ser>
        <c:marker val="1"/>
        <c:axId val="73542656"/>
        <c:axId val="73556736"/>
      </c:lineChart>
      <c:catAx>
        <c:axId val="7354265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556736"/>
        <c:crosses val="autoZero"/>
        <c:auto val="1"/>
        <c:lblAlgn val="ctr"/>
        <c:lblOffset val="100"/>
      </c:catAx>
      <c:valAx>
        <c:axId val="735567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54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Wealth_RWA!$B$40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Wealth_RWA!$D$38:$X$38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Wealth_RWA!$D$40:$X$40</c:f>
              <c:numCache>
                <c:formatCode>_(* #,##0_);_(* \(#,##0\);_(* "-"??_);_(@_)</c:formatCode>
                <c:ptCount val="21"/>
                <c:pt idx="0">
                  <c:v>438.13531480204421</c:v>
                </c:pt>
                <c:pt idx="1">
                  <c:v>462.57377632882071</c:v>
                </c:pt>
                <c:pt idx="2">
                  <c:v>509.68571131890303</c:v>
                </c:pt>
                <c:pt idx="3">
                  <c:v>565.08632210098153</c:v>
                </c:pt>
                <c:pt idx="4">
                  <c:v>584.46168350623088</c:v>
                </c:pt>
                <c:pt idx="5">
                  <c:v>588.92370178890667</c:v>
                </c:pt>
                <c:pt idx="6">
                  <c:v>567.45465963421157</c:v>
                </c:pt>
                <c:pt idx="7">
                  <c:v>528.95591993756545</c:v>
                </c:pt>
                <c:pt idx="8">
                  <c:v>488.01529280794665</c:v>
                </c:pt>
                <c:pt idx="9">
                  <c:v>458.9461658814626</c:v>
                </c:pt>
                <c:pt idx="10">
                  <c:v>442.59930277250675</c:v>
                </c:pt>
                <c:pt idx="11">
                  <c:v>437.78215427516074</c:v>
                </c:pt>
                <c:pt idx="12">
                  <c:v>440.95271791994418</c:v>
                </c:pt>
                <c:pt idx="13">
                  <c:v>450.50354918455531</c:v>
                </c:pt>
                <c:pt idx="14">
                  <c:v>464.42447791929243</c:v>
                </c:pt>
                <c:pt idx="15">
                  <c:v>480.84952600671102</c:v>
                </c:pt>
                <c:pt idx="16">
                  <c:v>500.6636365759706</c:v>
                </c:pt>
                <c:pt idx="17">
                  <c:v>529.21912913151584</c:v>
                </c:pt>
                <c:pt idx="18">
                  <c:v>572.54305201062186</c:v>
                </c:pt>
                <c:pt idx="19">
                  <c:v>612.31382810447531</c:v>
                </c:pt>
                <c:pt idx="20">
                  <c:v>652.84793767311055</c:v>
                </c:pt>
              </c:numCache>
            </c:numRef>
          </c:val>
        </c:ser>
        <c:ser>
          <c:idx val="1"/>
          <c:order val="1"/>
          <c:tx>
            <c:strRef>
              <c:f>Wealth_RWA!$B$41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Wealth_RWA!$D$38:$X$38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Wealth_RWA!$D$41:$X$41</c:f>
              <c:numCache>
                <c:formatCode>General</c:formatCode>
                <c:ptCount val="21"/>
                <c:pt idx="0">
                  <c:v>2828.3431827771615</c:v>
                </c:pt>
                <c:pt idx="1">
                  <c:v>2853.4096657644786</c:v>
                </c:pt>
                <c:pt idx="2">
                  <c:v>2896.5393698717166</c:v>
                </c:pt>
                <c:pt idx="3">
                  <c:v>2954.608953964841</c:v>
                </c:pt>
                <c:pt idx="4">
                  <c:v>2869.6895379532634</c:v>
                </c:pt>
                <c:pt idx="5">
                  <c:v>2889.2890286167049</c:v>
                </c:pt>
                <c:pt idx="6">
                  <c:v>2952.6960477473567</c:v>
                </c:pt>
                <c:pt idx="7">
                  <c:v>2993.7820516056449</c:v>
                </c:pt>
                <c:pt idx="8">
                  <c:v>3013.6409538607627</c:v>
                </c:pt>
                <c:pt idx="9">
                  <c:v>3031.093214942719</c:v>
                </c:pt>
                <c:pt idx="10">
                  <c:v>3060.1557143013547</c:v>
                </c:pt>
                <c:pt idx="11">
                  <c:v>3076.299953341485</c:v>
                </c:pt>
                <c:pt idx="12">
                  <c:v>3106.2514936936554</c:v>
                </c:pt>
                <c:pt idx="13">
                  <c:v>3147.0396826687129</c:v>
                </c:pt>
                <c:pt idx="14">
                  <c:v>3070.7608297512129</c:v>
                </c:pt>
                <c:pt idx="15">
                  <c:v>3103.8301357008463</c:v>
                </c:pt>
                <c:pt idx="16">
                  <c:v>3131.7953303325066</c:v>
                </c:pt>
                <c:pt idx="17">
                  <c:v>3154.6911680870976</c:v>
                </c:pt>
                <c:pt idx="18">
                  <c:v>3173.9681559165706</c:v>
                </c:pt>
                <c:pt idx="19">
                  <c:v>3193.3420115625095</c:v>
                </c:pt>
                <c:pt idx="20">
                  <c:v>3214.2099572845214</c:v>
                </c:pt>
              </c:numCache>
            </c:numRef>
          </c:val>
        </c:ser>
        <c:ser>
          <c:idx val="2"/>
          <c:order val="2"/>
          <c:tx>
            <c:strRef>
              <c:f>Wealth_RWA!$B$42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Wealth_RWA!$D$38:$X$38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Wealth_RWA!$D$42:$X$42</c:f>
              <c:numCache>
                <c:formatCode>_(* #,##0_);_(* \(#,##0\);_(* "-"??_);_(@_)</c:formatCode>
                <c:ptCount val="21"/>
                <c:pt idx="0">
                  <c:v>328.10961439446436</c:v>
                </c:pt>
                <c:pt idx="1">
                  <c:v>338.12209909672708</c:v>
                </c:pt>
                <c:pt idx="2">
                  <c:v>353.12874182010802</c:v>
                </c:pt>
                <c:pt idx="3">
                  <c:v>362.90344682155842</c:v>
                </c:pt>
                <c:pt idx="4">
                  <c:v>342.9085074653064</c:v>
                </c:pt>
                <c:pt idx="5">
                  <c:v>346.36104928893837</c:v>
                </c:pt>
                <c:pt idx="6">
                  <c:v>340.71231119699337</c:v>
                </c:pt>
                <c:pt idx="7">
                  <c:v>320.16118350866373</c:v>
                </c:pt>
                <c:pt idx="8">
                  <c:v>291.94516718806818</c:v>
                </c:pt>
                <c:pt idx="9">
                  <c:v>271.98733775704824</c:v>
                </c:pt>
                <c:pt idx="10">
                  <c:v>254.77368573557246</c:v>
                </c:pt>
                <c:pt idx="11">
                  <c:v>253.02132883541296</c:v>
                </c:pt>
                <c:pt idx="12">
                  <c:v>255.17816722020413</c:v>
                </c:pt>
                <c:pt idx="13">
                  <c:v>248.06215062547321</c:v>
                </c:pt>
                <c:pt idx="14">
                  <c:v>246.30157582589851</c:v>
                </c:pt>
                <c:pt idx="15">
                  <c:v>241.2090108197153</c:v>
                </c:pt>
                <c:pt idx="16">
                  <c:v>235.81837008748258</c:v>
                </c:pt>
                <c:pt idx="17">
                  <c:v>226.65004715025864</c:v>
                </c:pt>
                <c:pt idx="18">
                  <c:v>229.41088997681405</c:v>
                </c:pt>
                <c:pt idx="19">
                  <c:v>223.42739185943492</c:v>
                </c:pt>
                <c:pt idx="20">
                  <c:v>217.76373156055953</c:v>
                </c:pt>
              </c:numCache>
            </c:numRef>
          </c:val>
        </c:ser>
        <c:overlap val="100"/>
        <c:axId val="73995776"/>
        <c:axId val="73997312"/>
      </c:barChart>
      <c:catAx>
        <c:axId val="7399577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997312"/>
        <c:crosses val="autoZero"/>
        <c:auto val="1"/>
        <c:lblAlgn val="ctr"/>
        <c:lblOffset val="100"/>
      </c:catAx>
      <c:valAx>
        <c:axId val="7399731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99577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Wealth_RWA!$B$67:$B$69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Wealth_RWA!$C$67:$C$69</c:f>
              <c:numCache>
                <c:formatCode>_(* #,##0_);_(* \(#,##0\);_(* "-"??_);_(@_)</c:formatCode>
                <c:ptCount val="3"/>
                <c:pt idx="0">
                  <c:v>13.375896662202432</c:v>
                </c:pt>
                <c:pt idx="1">
                  <c:v>79.228628799446824</c:v>
                </c:pt>
                <c:pt idx="2">
                  <c:v>7.3954745383507419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Wealth_RWA!$B$72:$B$75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Wealth_RWA!$C$72:$C$75</c:f>
              <c:numCache>
                <c:formatCode>_(* #,##0_);_(* \(#,##0\);_(* "-"??_);_(@_)</c:formatCode>
                <c:ptCount val="4"/>
                <c:pt idx="0">
                  <c:v>74.989058869543413</c:v>
                </c:pt>
                <c:pt idx="1">
                  <c:v>25.01094113045659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25555860776.425064</v>
      </c>
      <c r="E7" s="13">
        <f t="shared" ref="E7:X7" si="0">+E8+E9+E10</f>
        <v>25108060761.780586</v>
      </c>
      <c r="F7" s="13">
        <f t="shared" si="0"/>
        <v>24257937301.495449</v>
      </c>
      <c r="G7" s="13">
        <f t="shared" si="0"/>
        <v>23235214044.584667</v>
      </c>
      <c r="H7" s="13">
        <f t="shared" si="0"/>
        <v>21446955249.244328</v>
      </c>
      <c r="I7" s="13">
        <f t="shared" si="0"/>
        <v>21303663815.097252</v>
      </c>
      <c r="J7" s="13">
        <f t="shared" si="0"/>
        <v>22407792613.116806</v>
      </c>
      <c r="K7" s="13">
        <f t="shared" si="0"/>
        <v>24201552824.442314</v>
      </c>
      <c r="L7" s="13">
        <f t="shared" si="0"/>
        <v>26343208275.585472</v>
      </c>
      <c r="M7" s="13">
        <f t="shared" si="0"/>
        <v>28526925685.287582</v>
      </c>
      <c r="N7" s="13">
        <f t="shared" si="0"/>
        <v>30429760025.224552</v>
      </c>
      <c r="O7" s="13">
        <f t="shared" si="0"/>
        <v>31858273214.765083</v>
      </c>
      <c r="P7" s="13">
        <f t="shared" si="0"/>
        <v>33066954466.877953</v>
      </c>
      <c r="Q7" s="13">
        <f t="shared" si="0"/>
        <v>34063830247.637764</v>
      </c>
      <c r="R7" s="13">
        <f t="shared" si="0"/>
        <v>34069892207.327801</v>
      </c>
      <c r="S7" s="13">
        <f t="shared" si="0"/>
        <v>35204783096.98835</v>
      </c>
      <c r="T7" s="13">
        <f t="shared" si="0"/>
        <v>36521976859.177673</v>
      </c>
      <c r="U7" s="13">
        <f t="shared" si="0"/>
        <v>37973617451.364601</v>
      </c>
      <c r="V7" s="13">
        <f t="shared" si="0"/>
        <v>39775490452.264687</v>
      </c>
      <c r="W7" s="13">
        <f t="shared" si="0"/>
        <v>41544985198.157578</v>
      </c>
      <c r="X7" s="13">
        <f t="shared" si="0"/>
        <v>43397165384.237396</v>
      </c>
    </row>
    <row r="8" spans="1:24" s="22" customFormat="1" ht="15.75">
      <c r="A8" s="19">
        <v>1</v>
      </c>
      <c r="B8" s="20" t="s">
        <v>5</v>
      </c>
      <c r="C8" s="20"/>
      <c r="D8" s="21">
        <v>3114939669.7270956</v>
      </c>
      <c r="E8" s="21">
        <v>3178433231.3203831</v>
      </c>
      <c r="F8" s="21">
        <v>3288842873.1989498</v>
      </c>
      <c r="G8" s="21">
        <v>3381730275.2108974</v>
      </c>
      <c r="H8" s="21">
        <v>3301218433.7183452</v>
      </c>
      <c r="I8" s="21">
        <v>3280426337.2467775</v>
      </c>
      <c r="J8" s="21">
        <v>3293410377.2248249</v>
      </c>
      <c r="K8" s="21">
        <v>3331223152.5361652</v>
      </c>
      <c r="L8" s="21">
        <v>3388834803.0323477</v>
      </c>
      <c r="M8" s="21">
        <v>3480124982.3620734</v>
      </c>
      <c r="N8" s="21">
        <v>3584321408.0119123</v>
      </c>
      <c r="O8" s="21">
        <v>3702309669.676096</v>
      </c>
      <c r="P8" s="21">
        <v>3834691515.1592083</v>
      </c>
      <c r="Q8" s="21">
        <v>3990496917.6763558</v>
      </c>
      <c r="R8" s="21">
        <v>4184304319.6079435</v>
      </c>
      <c r="S8" s="21">
        <v>4424646066.3931532</v>
      </c>
      <c r="T8" s="21">
        <v>4726968662.3501873</v>
      </c>
      <c r="U8" s="21">
        <v>5138998759.2245865</v>
      </c>
      <c r="V8" s="21">
        <v>5727773366.2750463</v>
      </c>
      <c r="W8" s="21">
        <v>6313736267.8879738</v>
      </c>
      <c r="X8" s="21">
        <v>6935859754.0788145</v>
      </c>
    </row>
    <row r="9" spans="1:24" s="22" customFormat="1" ht="15.75">
      <c r="A9" s="19">
        <v>2</v>
      </c>
      <c r="B9" s="20" t="s">
        <v>38</v>
      </c>
      <c r="C9" s="20"/>
      <c r="D9" s="21">
        <v>20108213334.995174</v>
      </c>
      <c r="E9" s="21">
        <v>19606325668.123566</v>
      </c>
      <c r="F9" s="21">
        <v>18690464833.498787</v>
      </c>
      <c r="G9" s="21">
        <v>17681706599.945942</v>
      </c>
      <c r="H9" s="21">
        <v>16208884635.358646</v>
      </c>
      <c r="I9" s="21">
        <v>16093935082.934935</v>
      </c>
      <c r="J9" s="21">
        <v>17136945902.797535</v>
      </c>
      <c r="K9" s="21">
        <v>18854040021.204578</v>
      </c>
      <c r="L9" s="21">
        <v>20927072365.959785</v>
      </c>
      <c r="M9" s="21">
        <v>22984358526.953762</v>
      </c>
      <c r="N9" s="21">
        <v>24782193667.978081</v>
      </c>
      <c r="O9" s="21">
        <v>26016170263.810421</v>
      </c>
      <c r="P9" s="21">
        <v>27013137152.224644</v>
      </c>
      <c r="Q9" s="21">
        <v>27876033776.484203</v>
      </c>
      <c r="R9" s="21">
        <v>27666495663.57217</v>
      </c>
      <c r="S9" s="21">
        <v>28560597563.092129</v>
      </c>
      <c r="T9" s="21">
        <v>29568551222.573303</v>
      </c>
      <c r="U9" s="21">
        <v>30633726383.135967</v>
      </c>
      <c r="V9" s="21">
        <v>31752669436.859715</v>
      </c>
      <c r="W9" s="21">
        <v>32927427650.274216</v>
      </c>
      <c r="X9" s="21">
        <v>34147782657.24054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2332707771.7027912</v>
      </c>
      <c r="E10" s="21">
        <f t="shared" ref="E10:X10" si="1">+E13+E16+E19+E23</f>
        <v>2323301862.3366389</v>
      </c>
      <c r="F10" s="21">
        <f t="shared" si="1"/>
        <v>2278629594.797709</v>
      </c>
      <c r="G10" s="21">
        <f t="shared" si="1"/>
        <v>2171777169.4278288</v>
      </c>
      <c r="H10" s="21">
        <f t="shared" si="1"/>
        <v>1936852180.167335</v>
      </c>
      <c r="I10" s="21">
        <f t="shared" si="1"/>
        <v>1929302394.9155395</v>
      </c>
      <c r="J10" s="21">
        <f t="shared" si="1"/>
        <v>1977436333.0944455</v>
      </c>
      <c r="K10" s="21">
        <f t="shared" si="1"/>
        <v>2016289650.7015679</v>
      </c>
      <c r="L10" s="21">
        <f t="shared" si="1"/>
        <v>2027301106.5933397</v>
      </c>
      <c r="M10" s="21">
        <f t="shared" si="1"/>
        <v>2062442175.9717484</v>
      </c>
      <c r="N10" s="21">
        <f t="shared" si="1"/>
        <v>2063244949.2345581</v>
      </c>
      <c r="O10" s="21">
        <f t="shared" si="1"/>
        <v>2139793281.2785637</v>
      </c>
      <c r="P10" s="21">
        <f t="shared" si="1"/>
        <v>2219125799.4941044</v>
      </c>
      <c r="Q10" s="21">
        <f t="shared" si="1"/>
        <v>2197299553.4772034</v>
      </c>
      <c r="R10" s="21">
        <f t="shared" si="1"/>
        <v>2219092224.147686</v>
      </c>
      <c r="S10" s="21">
        <f t="shared" si="1"/>
        <v>2219539467.5030656</v>
      </c>
      <c r="T10" s="21">
        <f t="shared" si="1"/>
        <v>2226456974.254178</v>
      </c>
      <c r="U10" s="21">
        <f t="shared" si="1"/>
        <v>2200892309.0040479</v>
      </c>
      <c r="V10" s="21">
        <f t="shared" si="1"/>
        <v>2295047649.1299257</v>
      </c>
      <c r="W10" s="21">
        <f t="shared" si="1"/>
        <v>2303821279.9953947</v>
      </c>
      <c r="X10" s="21">
        <f t="shared" si="1"/>
        <v>2313522972.9180422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2332707771.7027912</v>
      </c>
      <c r="E11" s="38">
        <f t="shared" ref="E11:X11" si="2">+E13+E16</f>
        <v>2323301862.3366389</v>
      </c>
      <c r="F11" s="38">
        <f t="shared" si="2"/>
        <v>2278629594.797709</v>
      </c>
      <c r="G11" s="38">
        <f t="shared" si="2"/>
        <v>2171777169.4278288</v>
      </c>
      <c r="H11" s="38">
        <f t="shared" si="2"/>
        <v>1936852180.167335</v>
      </c>
      <c r="I11" s="38">
        <f t="shared" si="2"/>
        <v>1929302394.9155395</v>
      </c>
      <c r="J11" s="38">
        <f t="shared" si="2"/>
        <v>1977436333.0944455</v>
      </c>
      <c r="K11" s="38">
        <f t="shared" si="2"/>
        <v>2016289650.7015679</v>
      </c>
      <c r="L11" s="38">
        <f t="shared" si="2"/>
        <v>2027301106.5933397</v>
      </c>
      <c r="M11" s="38">
        <f t="shared" si="2"/>
        <v>2062442175.9717484</v>
      </c>
      <c r="N11" s="38">
        <f t="shared" si="2"/>
        <v>2063244949.2345581</v>
      </c>
      <c r="O11" s="38">
        <f t="shared" si="2"/>
        <v>2139793281.2785637</v>
      </c>
      <c r="P11" s="38">
        <f t="shared" si="2"/>
        <v>2219125799.4941044</v>
      </c>
      <c r="Q11" s="38">
        <f t="shared" si="2"/>
        <v>2197299553.4772034</v>
      </c>
      <c r="R11" s="38">
        <f t="shared" si="2"/>
        <v>2219092224.147686</v>
      </c>
      <c r="S11" s="38">
        <f t="shared" si="2"/>
        <v>2219539467.5030656</v>
      </c>
      <c r="T11" s="38">
        <f t="shared" si="2"/>
        <v>2226456974.254178</v>
      </c>
      <c r="U11" s="38">
        <f t="shared" si="2"/>
        <v>2200892309.0040479</v>
      </c>
      <c r="V11" s="38">
        <f t="shared" si="2"/>
        <v>2295047649.1299257</v>
      </c>
      <c r="W11" s="38">
        <f t="shared" si="2"/>
        <v>2303821279.9953947</v>
      </c>
      <c r="X11" s="38">
        <f t="shared" si="2"/>
        <v>2313522972.9180422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1743828605.4381382</v>
      </c>
      <c r="E13" s="13">
        <f t="shared" ref="E13:X13" si="4">+E14+E15</f>
        <v>1741972481.3237815</v>
      </c>
      <c r="F13" s="13">
        <f t="shared" si="4"/>
        <v>1704849999.0366471</v>
      </c>
      <c r="G13" s="13">
        <f t="shared" si="4"/>
        <v>1605547358.9185624</v>
      </c>
      <c r="H13" s="13">
        <f t="shared" si="4"/>
        <v>1378172154.9098644</v>
      </c>
      <c r="I13" s="13">
        <f t="shared" si="4"/>
        <v>1378172154.9098644</v>
      </c>
      <c r="J13" s="13">
        <f t="shared" si="4"/>
        <v>1433855878.3405659</v>
      </c>
      <c r="K13" s="13">
        <f t="shared" si="4"/>
        <v>1480258981.1994839</v>
      </c>
      <c r="L13" s="13">
        <f t="shared" si="4"/>
        <v>1498820222.3430512</v>
      </c>
      <c r="M13" s="13">
        <f t="shared" si="4"/>
        <v>1541511076.9732556</v>
      </c>
      <c r="N13" s="13">
        <f t="shared" si="4"/>
        <v>1549863635.4878609</v>
      </c>
      <c r="O13" s="13">
        <f t="shared" si="4"/>
        <v>1623180538.0049515</v>
      </c>
      <c r="P13" s="13">
        <f t="shared" si="4"/>
        <v>1699281626.6935768</v>
      </c>
      <c r="Q13" s="13">
        <f t="shared" si="4"/>
        <v>1674223951.1497612</v>
      </c>
      <c r="R13" s="13">
        <f t="shared" si="4"/>
        <v>1692785192.2933285</v>
      </c>
      <c r="S13" s="13">
        <f t="shared" si="4"/>
        <v>1690001006.1217933</v>
      </c>
      <c r="T13" s="13">
        <f t="shared" si="4"/>
        <v>1696497440.5220418</v>
      </c>
      <c r="U13" s="13">
        <f t="shared" si="4"/>
        <v>1670511702.9210477</v>
      </c>
      <c r="V13" s="13">
        <f t="shared" si="4"/>
        <v>1764245970.6960621</v>
      </c>
      <c r="W13" s="13">
        <f t="shared" si="4"/>
        <v>1772598529.2106671</v>
      </c>
      <c r="X13" s="13">
        <f t="shared" si="4"/>
        <v>1781879149.7824507</v>
      </c>
    </row>
    <row r="14" spans="1:24" ht="15.75">
      <c r="A14" s="8" t="s">
        <v>43</v>
      </c>
      <c r="B14" s="2" t="s">
        <v>27</v>
      </c>
      <c r="C14" s="10"/>
      <c r="D14" s="11">
        <v>1099753537.7563565</v>
      </c>
      <c r="E14" s="11">
        <v>1101609661.8707132</v>
      </c>
      <c r="F14" s="11">
        <v>1101609661.8707132</v>
      </c>
      <c r="G14" s="11">
        <v>1048710124.6115466</v>
      </c>
      <c r="H14" s="11">
        <v>872378333.74765825</v>
      </c>
      <c r="I14" s="11">
        <v>872378333.74765825</v>
      </c>
      <c r="J14" s="11">
        <v>928062057.17835987</v>
      </c>
      <c r="K14" s="11">
        <v>974465160.03727782</v>
      </c>
      <c r="L14" s="11">
        <v>993026401.18084502</v>
      </c>
      <c r="M14" s="11">
        <v>1035717255.8110496</v>
      </c>
      <c r="N14" s="11">
        <v>1067271365.7551138</v>
      </c>
      <c r="O14" s="11">
        <v>1168430129.987555</v>
      </c>
      <c r="P14" s="11">
        <v>1267732770.1056395</v>
      </c>
      <c r="Q14" s="11">
        <v>1247315404.8477156</v>
      </c>
      <c r="R14" s="11">
        <v>1270516956.2771747</v>
      </c>
      <c r="S14" s="11">
        <v>1267732770.1056395</v>
      </c>
      <c r="T14" s="11">
        <v>1278869514.7917798</v>
      </c>
      <c r="U14" s="11">
        <v>1252883777.1907859</v>
      </c>
      <c r="V14" s="11">
        <v>1346618044.9658</v>
      </c>
      <c r="W14" s="11">
        <v>1354970603.4804053</v>
      </c>
      <c r="X14" s="11">
        <v>1364251224.0521889</v>
      </c>
    </row>
    <row r="15" spans="1:24" ht="15.75">
      <c r="A15" s="8" t="s">
        <v>47</v>
      </c>
      <c r="B15" s="2" t="s">
        <v>6</v>
      </c>
      <c r="C15" s="10"/>
      <c r="D15" s="11">
        <v>644075067.68178177</v>
      </c>
      <c r="E15" s="11">
        <v>640362819.45306826</v>
      </c>
      <c r="F15" s="11">
        <v>603240337.16593385</v>
      </c>
      <c r="G15" s="11">
        <v>556837234.3070159</v>
      </c>
      <c r="H15" s="11">
        <v>505793821.16220611</v>
      </c>
      <c r="I15" s="11">
        <v>505793821.16220611</v>
      </c>
      <c r="J15" s="11">
        <v>505793821.16220611</v>
      </c>
      <c r="K15" s="11">
        <v>505793821.16220611</v>
      </c>
      <c r="L15" s="11">
        <v>505793821.16220611</v>
      </c>
      <c r="M15" s="11">
        <v>505793821.16220611</v>
      </c>
      <c r="N15" s="11">
        <v>482592269.73274714</v>
      </c>
      <c r="O15" s="11">
        <v>454750408.01739633</v>
      </c>
      <c r="P15" s="11">
        <v>431548856.58793736</v>
      </c>
      <c r="Q15" s="11">
        <v>426908546.30204552</v>
      </c>
      <c r="R15" s="11">
        <v>422268236.01615375</v>
      </c>
      <c r="S15" s="11">
        <v>422268236.01615375</v>
      </c>
      <c r="T15" s="11">
        <v>417627925.73026192</v>
      </c>
      <c r="U15" s="11">
        <v>417627925.73026192</v>
      </c>
      <c r="V15" s="11">
        <v>417627925.73026192</v>
      </c>
      <c r="W15" s="11">
        <v>417627925.73026192</v>
      </c>
      <c r="X15" s="11">
        <v>417627925.73026192</v>
      </c>
    </row>
    <row r="16" spans="1:24" ht="15.75">
      <c r="A16" s="15" t="s">
        <v>44</v>
      </c>
      <c r="B16" s="10" t="s">
        <v>11</v>
      </c>
      <c r="C16" s="10"/>
      <c r="D16" s="13">
        <f>+D17+D18</f>
        <v>588879166.26465297</v>
      </c>
      <c r="E16" s="13">
        <f t="shared" ref="E16:X16" si="5">+E17+E18</f>
        <v>581329381.01285744</v>
      </c>
      <c r="F16" s="13">
        <f t="shared" si="5"/>
        <v>573779595.76106179</v>
      </c>
      <c r="G16" s="13">
        <f t="shared" si="5"/>
        <v>566229810.50926626</v>
      </c>
      <c r="H16" s="13">
        <f t="shared" si="5"/>
        <v>558680025.25747061</v>
      </c>
      <c r="I16" s="13">
        <f t="shared" si="5"/>
        <v>551130240.00567508</v>
      </c>
      <c r="J16" s="13">
        <f t="shared" si="5"/>
        <v>543580454.75387955</v>
      </c>
      <c r="K16" s="13">
        <f t="shared" si="5"/>
        <v>536030669.50208396</v>
      </c>
      <c r="L16" s="13">
        <f t="shared" si="5"/>
        <v>528480884.25028843</v>
      </c>
      <c r="M16" s="13">
        <f t="shared" si="5"/>
        <v>520931098.99849284</v>
      </c>
      <c r="N16" s="13">
        <f t="shared" si="5"/>
        <v>513381313.74669731</v>
      </c>
      <c r="O16" s="13">
        <f t="shared" si="5"/>
        <v>516612743.27361232</v>
      </c>
      <c r="P16" s="13">
        <f t="shared" si="5"/>
        <v>519844172.80052733</v>
      </c>
      <c r="Q16" s="13">
        <f t="shared" si="5"/>
        <v>523075602.32744229</v>
      </c>
      <c r="R16" s="13">
        <f t="shared" si="5"/>
        <v>526307031.85435736</v>
      </c>
      <c r="S16" s="13">
        <f t="shared" si="5"/>
        <v>529538461.38127238</v>
      </c>
      <c r="T16" s="13">
        <f t="shared" si="5"/>
        <v>529959533.73213619</v>
      </c>
      <c r="U16" s="13">
        <f t="shared" si="5"/>
        <v>530380606.083</v>
      </c>
      <c r="V16" s="13">
        <f t="shared" si="5"/>
        <v>530801678.43386376</v>
      </c>
      <c r="W16" s="13">
        <f t="shared" si="5"/>
        <v>531222750.78472757</v>
      </c>
      <c r="X16" s="13">
        <f t="shared" si="5"/>
        <v>531643823.13559139</v>
      </c>
    </row>
    <row r="17" spans="1:24">
      <c r="A17" s="8" t="s">
        <v>45</v>
      </c>
      <c r="B17" s="2" t="s">
        <v>7</v>
      </c>
      <c r="C17" s="2"/>
      <c r="D17" s="14">
        <v>296163275.42693168</v>
      </c>
      <c r="E17" s="14">
        <v>291958814.64185292</v>
      </c>
      <c r="F17" s="14">
        <v>287754353.85677409</v>
      </c>
      <c r="G17" s="14">
        <v>283549893.07169539</v>
      </c>
      <c r="H17" s="14">
        <v>279345432.28661662</v>
      </c>
      <c r="I17" s="14">
        <v>275140971.50153786</v>
      </c>
      <c r="J17" s="14">
        <v>270936510.7164591</v>
      </c>
      <c r="K17" s="14">
        <v>266732049.93138033</v>
      </c>
      <c r="L17" s="14">
        <v>262527589.14630163</v>
      </c>
      <c r="M17" s="14">
        <v>258323128.3612228</v>
      </c>
      <c r="N17" s="14">
        <v>254118667.57614407</v>
      </c>
      <c r="O17" s="14">
        <v>257350097.10305911</v>
      </c>
      <c r="P17" s="14">
        <v>260581526.62997413</v>
      </c>
      <c r="Q17" s="14">
        <v>263812956.15688908</v>
      </c>
      <c r="R17" s="14">
        <v>267044385.68380409</v>
      </c>
      <c r="S17" s="14">
        <v>270275815.21071911</v>
      </c>
      <c r="T17" s="14">
        <v>270696887.56158292</v>
      </c>
      <c r="U17" s="14">
        <v>271117959.91244674</v>
      </c>
      <c r="V17" s="14">
        <v>271539032.26331049</v>
      </c>
      <c r="W17" s="14">
        <v>271960104.61417431</v>
      </c>
      <c r="X17" s="14">
        <v>272381176.96503818</v>
      </c>
    </row>
    <row r="18" spans="1:24">
      <c r="A18" s="8" t="s">
        <v>46</v>
      </c>
      <c r="B18" s="2" t="s">
        <v>62</v>
      </c>
      <c r="C18" s="2"/>
      <c r="D18" s="14">
        <v>292715890.83772135</v>
      </c>
      <c r="E18" s="14">
        <v>289370566.37100446</v>
      </c>
      <c r="F18" s="14">
        <v>286025241.9042877</v>
      </c>
      <c r="G18" s="14">
        <v>282679917.43757087</v>
      </c>
      <c r="H18" s="14">
        <v>279334592.97085404</v>
      </c>
      <c r="I18" s="14">
        <v>275989268.50413728</v>
      </c>
      <c r="J18" s="14">
        <v>272643944.03742045</v>
      </c>
      <c r="K18" s="14">
        <v>269298619.57070363</v>
      </c>
      <c r="L18" s="14">
        <v>265953295.1039868</v>
      </c>
      <c r="M18" s="14">
        <v>262607970.63727</v>
      </c>
      <c r="N18" s="14">
        <v>259262646.17055321</v>
      </c>
      <c r="O18" s="14">
        <v>259262646.17055321</v>
      </c>
      <c r="P18" s="14">
        <v>259262646.17055324</v>
      </c>
      <c r="Q18" s="14">
        <v>259262646.17055324</v>
      </c>
      <c r="R18" s="14">
        <v>259262646.17055327</v>
      </c>
      <c r="S18" s="14">
        <v>259262646.17055327</v>
      </c>
      <c r="T18" s="14">
        <v>259262646.17055327</v>
      </c>
      <c r="U18" s="14">
        <v>259262646.17055327</v>
      </c>
      <c r="V18" s="14">
        <v>259262646.17055324</v>
      </c>
      <c r="W18" s="14">
        <v>259262646.17055324</v>
      </c>
      <c r="X18" s="14">
        <v>259262646.17055324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1712402164.9997971</v>
      </c>
      <c r="E35" s="11">
        <v>1649860113.0909159</v>
      </c>
      <c r="F35" s="11">
        <v>1759517699.9281161</v>
      </c>
      <c r="G35" s="11">
        <v>1607714764.202071</v>
      </c>
      <c r="H35" s="11">
        <v>822951125.70507514</v>
      </c>
      <c r="I35" s="11">
        <v>1098825840.891813</v>
      </c>
      <c r="J35" s="11">
        <v>1262335817.9774179</v>
      </c>
      <c r="K35" s="11">
        <v>1443316554.1331289</v>
      </c>
      <c r="L35" s="11">
        <v>1576149837.6280479</v>
      </c>
      <c r="M35" s="11">
        <v>1678139883.847904</v>
      </c>
      <c r="N35" s="11">
        <v>1783166903.140609</v>
      </c>
      <c r="O35" s="11">
        <v>1902115015.128267</v>
      </c>
      <c r="P35" s="11">
        <v>2153531603.4521441</v>
      </c>
      <c r="Q35" s="11">
        <v>2199307562.4863849</v>
      </c>
      <c r="R35" s="11">
        <v>2361750040.6384878</v>
      </c>
      <c r="S35" s="11">
        <v>2581156382.5943031</v>
      </c>
      <c r="T35" s="11">
        <v>2813876332.169137</v>
      </c>
      <c r="U35" s="11">
        <v>3030804546.1679592</v>
      </c>
      <c r="V35" s="11">
        <v>3380723076.1275668</v>
      </c>
      <c r="W35" s="11">
        <v>3585338839.1760921</v>
      </c>
      <c r="X35" s="11">
        <v>3854156728.3734279</v>
      </c>
    </row>
    <row r="36" spans="1:24" ht="15.75">
      <c r="A36" s="25">
        <v>5</v>
      </c>
      <c r="B36" s="9" t="s">
        <v>9</v>
      </c>
      <c r="C36" s="10"/>
      <c r="D36" s="11">
        <v>7109538</v>
      </c>
      <c r="E36" s="11">
        <v>6871192.0000000019</v>
      </c>
      <c r="F36" s="11">
        <v>6452688</v>
      </c>
      <c r="G36" s="11">
        <v>5984449.0000000009</v>
      </c>
      <c r="H36" s="11">
        <v>5648306</v>
      </c>
      <c r="I36" s="11">
        <v>5570205.9999999981</v>
      </c>
      <c r="J36" s="11">
        <v>5803829.9999999981</v>
      </c>
      <c r="K36" s="11">
        <v>6297733.0000000019</v>
      </c>
      <c r="L36" s="11">
        <v>6944116.0000000009</v>
      </c>
      <c r="M36" s="11">
        <v>7582861</v>
      </c>
      <c r="N36" s="11">
        <v>8098343.9999999972</v>
      </c>
      <c r="O36" s="11">
        <v>8456967.9999999963</v>
      </c>
      <c r="P36" s="11">
        <v>8696378</v>
      </c>
      <c r="Q36" s="11">
        <v>8857859</v>
      </c>
      <c r="R36" s="11">
        <v>9009655.0000000019</v>
      </c>
      <c r="S36" s="11">
        <v>9201726.9999999963</v>
      </c>
      <c r="T36" s="11">
        <v>9441405.9999999981</v>
      </c>
      <c r="U36" s="11">
        <v>9710530.9999999981</v>
      </c>
      <c r="V36" s="11">
        <v>10004092</v>
      </c>
      <c r="W36" s="11">
        <v>10311275</v>
      </c>
      <c r="X36" s="11">
        <v>10624005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3594.5881119736705</v>
      </c>
      <c r="E39" s="11">
        <f t="shared" si="8"/>
        <v>3654.1055411900265</v>
      </c>
      <c r="F39" s="11">
        <f t="shared" si="8"/>
        <v>3759.3538230107283</v>
      </c>
      <c r="G39" s="11">
        <f t="shared" si="8"/>
        <v>3882.598722887381</v>
      </c>
      <c r="H39" s="11">
        <f t="shared" si="8"/>
        <v>3797.0597289248012</v>
      </c>
      <c r="I39" s="11">
        <f t="shared" si="8"/>
        <v>3824.5737796945496</v>
      </c>
      <c r="J39" s="11">
        <f t="shared" si="8"/>
        <v>3860.8630185785614</v>
      </c>
      <c r="K39" s="11">
        <f t="shared" si="8"/>
        <v>3842.8991550518745</v>
      </c>
      <c r="L39" s="11">
        <f t="shared" si="8"/>
        <v>3793.6014138567771</v>
      </c>
      <c r="M39" s="11">
        <f t="shared" si="8"/>
        <v>3762.0267185812299</v>
      </c>
      <c r="N39" s="11">
        <f t="shared" si="8"/>
        <v>3757.528702809434</v>
      </c>
      <c r="O39" s="11">
        <f t="shared" si="8"/>
        <v>3767.1034364520592</v>
      </c>
      <c r="P39" s="11">
        <f t="shared" si="8"/>
        <v>3802.3823788338032</v>
      </c>
      <c r="Q39" s="11">
        <f t="shared" si="8"/>
        <v>3845.6053824787418</v>
      </c>
      <c r="R39" s="11">
        <f t="shared" si="8"/>
        <v>3781.4868834964041</v>
      </c>
      <c r="S39" s="11">
        <f t="shared" si="8"/>
        <v>3825.8886725272728</v>
      </c>
      <c r="T39" s="11">
        <f t="shared" si="8"/>
        <v>3868.27733699596</v>
      </c>
      <c r="U39" s="11">
        <f t="shared" si="8"/>
        <v>3910.5603443688719</v>
      </c>
      <c r="V39" s="11">
        <f t="shared" si="8"/>
        <v>3975.9220979040065</v>
      </c>
      <c r="W39" s="11">
        <f t="shared" si="8"/>
        <v>4029.0832315264192</v>
      </c>
      <c r="X39" s="11">
        <f t="shared" si="8"/>
        <v>4084.8216265181914</v>
      </c>
    </row>
    <row r="40" spans="1:24" ht="15.75">
      <c r="B40" s="20" t="s">
        <v>5</v>
      </c>
      <c r="C40" s="7"/>
      <c r="D40" s="11">
        <f t="shared" ref="D40:X40" si="9">+D8/D36</f>
        <v>438.13531480204421</v>
      </c>
      <c r="E40" s="11">
        <f t="shared" si="9"/>
        <v>462.57377632882071</v>
      </c>
      <c r="F40" s="11">
        <f t="shared" si="9"/>
        <v>509.68571131890303</v>
      </c>
      <c r="G40" s="11">
        <f t="shared" si="9"/>
        <v>565.08632210098153</v>
      </c>
      <c r="H40" s="11">
        <f t="shared" si="9"/>
        <v>584.46168350623088</v>
      </c>
      <c r="I40" s="11">
        <f t="shared" si="9"/>
        <v>588.92370178890667</v>
      </c>
      <c r="J40" s="11">
        <f t="shared" si="9"/>
        <v>567.45465963421157</v>
      </c>
      <c r="K40" s="11">
        <f t="shared" si="9"/>
        <v>528.95591993756545</v>
      </c>
      <c r="L40" s="11">
        <f t="shared" si="9"/>
        <v>488.01529280794665</v>
      </c>
      <c r="M40" s="11">
        <f t="shared" si="9"/>
        <v>458.9461658814626</v>
      </c>
      <c r="N40" s="11">
        <f t="shared" si="9"/>
        <v>442.59930277250675</v>
      </c>
      <c r="O40" s="11">
        <f t="shared" si="9"/>
        <v>437.78215427516074</v>
      </c>
      <c r="P40" s="11">
        <f t="shared" si="9"/>
        <v>440.95271791994418</v>
      </c>
      <c r="Q40" s="11">
        <f t="shared" si="9"/>
        <v>450.50354918455531</v>
      </c>
      <c r="R40" s="11">
        <f t="shared" si="9"/>
        <v>464.42447791929243</v>
      </c>
      <c r="S40" s="11">
        <f t="shared" si="9"/>
        <v>480.84952600671102</v>
      </c>
      <c r="T40" s="11">
        <f t="shared" si="9"/>
        <v>500.6636365759706</v>
      </c>
      <c r="U40" s="11">
        <f t="shared" si="9"/>
        <v>529.21912913151584</v>
      </c>
      <c r="V40" s="11">
        <f t="shared" si="9"/>
        <v>572.54305201062186</v>
      </c>
      <c r="W40" s="11">
        <f t="shared" si="9"/>
        <v>612.31382810447531</v>
      </c>
      <c r="X40" s="11">
        <f t="shared" si="9"/>
        <v>652.84793767311055</v>
      </c>
    </row>
    <row r="41" spans="1:24" ht="15.75">
      <c r="B41" s="20" t="s">
        <v>38</v>
      </c>
      <c r="C41" s="7"/>
      <c r="D41" s="37">
        <f>+D9/D36</f>
        <v>2828.3431827771615</v>
      </c>
      <c r="E41" s="37">
        <f t="shared" ref="E41:X41" si="10">+E9/E36</f>
        <v>2853.4096657644786</v>
      </c>
      <c r="F41" s="37">
        <f t="shared" si="10"/>
        <v>2896.5393698717166</v>
      </c>
      <c r="G41" s="37">
        <f t="shared" si="10"/>
        <v>2954.608953964841</v>
      </c>
      <c r="H41" s="37">
        <f t="shared" si="10"/>
        <v>2869.6895379532634</v>
      </c>
      <c r="I41" s="37">
        <f t="shared" si="10"/>
        <v>2889.2890286167049</v>
      </c>
      <c r="J41" s="37">
        <f t="shared" si="10"/>
        <v>2952.6960477473567</v>
      </c>
      <c r="K41" s="37">
        <f t="shared" si="10"/>
        <v>2993.7820516056449</v>
      </c>
      <c r="L41" s="37">
        <f t="shared" si="10"/>
        <v>3013.6409538607627</v>
      </c>
      <c r="M41" s="37">
        <f t="shared" si="10"/>
        <v>3031.093214942719</v>
      </c>
      <c r="N41" s="37">
        <f t="shared" si="10"/>
        <v>3060.1557143013547</v>
      </c>
      <c r="O41" s="37">
        <f t="shared" si="10"/>
        <v>3076.299953341485</v>
      </c>
      <c r="P41" s="37">
        <f t="shared" si="10"/>
        <v>3106.2514936936554</v>
      </c>
      <c r="Q41" s="37">
        <f t="shared" si="10"/>
        <v>3147.0396826687129</v>
      </c>
      <c r="R41" s="37">
        <f t="shared" si="10"/>
        <v>3070.7608297512129</v>
      </c>
      <c r="S41" s="37">
        <f t="shared" si="10"/>
        <v>3103.8301357008463</v>
      </c>
      <c r="T41" s="37">
        <f t="shared" si="10"/>
        <v>3131.7953303325066</v>
      </c>
      <c r="U41" s="37">
        <f t="shared" si="10"/>
        <v>3154.6911680870976</v>
      </c>
      <c r="V41" s="37">
        <f t="shared" si="10"/>
        <v>3173.9681559165706</v>
      </c>
      <c r="W41" s="37">
        <f t="shared" si="10"/>
        <v>3193.3420115625095</v>
      </c>
      <c r="X41" s="37">
        <f t="shared" si="10"/>
        <v>3214.2099572845214</v>
      </c>
    </row>
    <row r="42" spans="1:24" ht="15.75">
      <c r="B42" s="20" t="s">
        <v>10</v>
      </c>
      <c r="C42" s="9"/>
      <c r="D42" s="11">
        <f t="shared" ref="D42:X42" si="11">+D10/D36</f>
        <v>328.10961439446436</v>
      </c>
      <c r="E42" s="11">
        <f t="shared" si="11"/>
        <v>338.12209909672708</v>
      </c>
      <c r="F42" s="11">
        <f t="shared" si="11"/>
        <v>353.12874182010802</v>
      </c>
      <c r="G42" s="11">
        <f t="shared" si="11"/>
        <v>362.90344682155842</v>
      </c>
      <c r="H42" s="11">
        <f t="shared" si="11"/>
        <v>342.9085074653064</v>
      </c>
      <c r="I42" s="11">
        <f t="shared" si="11"/>
        <v>346.36104928893837</v>
      </c>
      <c r="J42" s="11">
        <f t="shared" si="11"/>
        <v>340.71231119699337</v>
      </c>
      <c r="K42" s="11">
        <f t="shared" si="11"/>
        <v>320.16118350866373</v>
      </c>
      <c r="L42" s="11">
        <f t="shared" si="11"/>
        <v>291.94516718806818</v>
      </c>
      <c r="M42" s="11">
        <f t="shared" si="11"/>
        <v>271.98733775704824</v>
      </c>
      <c r="N42" s="11">
        <f t="shared" si="11"/>
        <v>254.77368573557246</v>
      </c>
      <c r="O42" s="11">
        <f t="shared" si="11"/>
        <v>253.02132883541296</v>
      </c>
      <c r="P42" s="11">
        <f t="shared" si="11"/>
        <v>255.17816722020413</v>
      </c>
      <c r="Q42" s="11">
        <f t="shared" si="11"/>
        <v>248.06215062547321</v>
      </c>
      <c r="R42" s="11">
        <f t="shared" si="11"/>
        <v>246.30157582589851</v>
      </c>
      <c r="S42" s="11">
        <f t="shared" si="11"/>
        <v>241.2090108197153</v>
      </c>
      <c r="T42" s="11">
        <f t="shared" si="11"/>
        <v>235.81837008748258</v>
      </c>
      <c r="U42" s="11">
        <f t="shared" si="11"/>
        <v>226.65004715025864</v>
      </c>
      <c r="V42" s="11">
        <f t="shared" si="11"/>
        <v>229.41088997681405</v>
      </c>
      <c r="W42" s="11">
        <f t="shared" si="11"/>
        <v>223.42739185943492</v>
      </c>
      <c r="X42" s="11">
        <f t="shared" si="11"/>
        <v>217.76373156055953</v>
      </c>
    </row>
    <row r="43" spans="1:24" ht="15.75">
      <c r="B43" s="26" t="s">
        <v>32</v>
      </c>
      <c r="C43" s="9"/>
      <c r="D43" s="11">
        <f t="shared" ref="D43:X43" si="12">+D11/D36</f>
        <v>328.10961439446436</v>
      </c>
      <c r="E43" s="11">
        <f t="shared" si="12"/>
        <v>338.12209909672708</v>
      </c>
      <c r="F43" s="11">
        <f t="shared" si="12"/>
        <v>353.12874182010802</v>
      </c>
      <c r="G43" s="11">
        <f t="shared" si="12"/>
        <v>362.90344682155842</v>
      </c>
      <c r="H43" s="11">
        <f t="shared" si="12"/>
        <v>342.9085074653064</v>
      </c>
      <c r="I43" s="11">
        <f t="shared" si="12"/>
        <v>346.36104928893837</v>
      </c>
      <c r="J43" s="11">
        <f t="shared" si="12"/>
        <v>340.71231119699337</v>
      </c>
      <c r="K43" s="11">
        <f t="shared" si="12"/>
        <v>320.16118350866373</v>
      </c>
      <c r="L43" s="11">
        <f t="shared" si="12"/>
        <v>291.94516718806818</v>
      </c>
      <c r="M43" s="11">
        <f t="shared" si="12"/>
        <v>271.98733775704824</v>
      </c>
      <c r="N43" s="11">
        <f t="shared" si="12"/>
        <v>254.77368573557246</v>
      </c>
      <c r="O43" s="11">
        <f t="shared" si="12"/>
        <v>253.02132883541296</v>
      </c>
      <c r="P43" s="11">
        <f t="shared" si="12"/>
        <v>255.17816722020413</v>
      </c>
      <c r="Q43" s="11">
        <f t="shared" si="12"/>
        <v>248.06215062547321</v>
      </c>
      <c r="R43" s="11">
        <f t="shared" si="12"/>
        <v>246.30157582589851</v>
      </c>
      <c r="S43" s="11">
        <f t="shared" si="12"/>
        <v>241.2090108197153</v>
      </c>
      <c r="T43" s="11">
        <f t="shared" si="12"/>
        <v>235.81837008748258</v>
      </c>
      <c r="U43" s="11">
        <f t="shared" si="12"/>
        <v>226.65004715025864</v>
      </c>
      <c r="V43" s="11">
        <f t="shared" si="12"/>
        <v>229.41088997681405</v>
      </c>
      <c r="W43" s="11">
        <f t="shared" si="12"/>
        <v>223.42739185943492</v>
      </c>
      <c r="X43" s="11">
        <f t="shared" si="12"/>
        <v>217.76373156055953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245.28015820973715</v>
      </c>
      <c r="E45" s="11">
        <f t="shared" si="14"/>
        <v>253.51823691199155</v>
      </c>
      <c r="F45" s="11">
        <f t="shared" si="14"/>
        <v>264.20772227584024</v>
      </c>
      <c r="G45" s="11">
        <f t="shared" si="14"/>
        <v>268.28658058888334</v>
      </c>
      <c r="H45" s="11">
        <f t="shared" si="14"/>
        <v>243.99743124927446</v>
      </c>
      <c r="I45" s="11">
        <f t="shared" si="14"/>
        <v>247.41852543871175</v>
      </c>
      <c r="J45" s="11">
        <f t="shared" si="14"/>
        <v>247.0533903199381</v>
      </c>
      <c r="K45" s="11">
        <f t="shared" si="14"/>
        <v>235.04632241466626</v>
      </c>
      <c r="L45" s="11">
        <f t="shared" si="14"/>
        <v>215.84032040119303</v>
      </c>
      <c r="M45" s="11">
        <f t="shared" si="14"/>
        <v>203.28884796559711</v>
      </c>
      <c r="N45" s="11">
        <f t="shared" si="14"/>
        <v>191.38031620882757</v>
      </c>
      <c r="O45" s="11">
        <f t="shared" si="14"/>
        <v>191.93409955021139</v>
      </c>
      <c r="P45" s="11">
        <f t="shared" si="14"/>
        <v>195.40107694186901</v>
      </c>
      <c r="Q45" s="11">
        <f t="shared" si="14"/>
        <v>189.01000243396979</v>
      </c>
      <c r="R45" s="11">
        <f t="shared" si="14"/>
        <v>187.88568400158809</v>
      </c>
      <c r="S45" s="11">
        <f t="shared" si="14"/>
        <v>183.66128511765172</v>
      </c>
      <c r="T45" s="11">
        <f t="shared" si="14"/>
        <v>179.68694922366882</v>
      </c>
      <c r="U45" s="11">
        <f t="shared" si="14"/>
        <v>172.03093249185324</v>
      </c>
      <c r="V45" s="11">
        <f t="shared" si="14"/>
        <v>176.3524336537551</v>
      </c>
      <c r="W45" s="11">
        <f t="shared" si="14"/>
        <v>171.90876290377932</v>
      </c>
      <c r="X45" s="11">
        <f t="shared" si="14"/>
        <v>167.72197959078997</v>
      </c>
    </row>
    <row r="46" spans="1:24" ht="15.75">
      <c r="B46" s="10" t="s">
        <v>11</v>
      </c>
      <c r="C46" s="9"/>
      <c r="D46" s="11">
        <f t="shared" ref="D46:X46" si="15">+D16/D36</f>
        <v>82.829456184727192</v>
      </c>
      <c r="E46" s="11">
        <f t="shared" si="15"/>
        <v>84.603862184735533</v>
      </c>
      <c r="F46" s="11">
        <f t="shared" si="15"/>
        <v>88.921019544267722</v>
      </c>
      <c r="G46" s="11">
        <f t="shared" si="15"/>
        <v>94.616866232675079</v>
      </c>
      <c r="H46" s="11">
        <f t="shared" si="15"/>
        <v>98.911076216031958</v>
      </c>
      <c r="I46" s="11">
        <f t="shared" si="15"/>
        <v>98.942523850226593</v>
      </c>
      <c r="J46" s="11">
        <f t="shared" si="15"/>
        <v>93.65892087705528</v>
      </c>
      <c r="K46" s="11">
        <f t="shared" si="15"/>
        <v>85.114861093997447</v>
      </c>
      <c r="L46" s="11">
        <f t="shared" si="15"/>
        <v>76.104846786875157</v>
      </c>
      <c r="M46" s="11">
        <f t="shared" si="15"/>
        <v>68.698489791451124</v>
      </c>
      <c r="N46" s="11">
        <f t="shared" si="15"/>
        <v>63.393369526744912</v>
      </c>
      <c r="O46" s="11">
        <f t="shared" si="15"/>
        <v>61.087229285201566</v>
      </c>
      <c r="P46" s="11">
        <f t="shared" si="15"/>
        <v>59.777090278335109</v>
      </c>
      <c r="Q46" s="11">
        <f t="shared" si="15"/>
        <v>59.05214819150342</v>
      </c>
      <c r="R46" s="11">
        <f t="shared" si="15"/>
        <v>58.415891824310393</v>
      </c>
      <c r="S46" s="11">
        <f t="shared" si="15"/>
        <v>57.547725702063602</v>
      </c>
      <c r="T46" s="11">
        <f t="shared" si="15"/>
        <v>56.131420863813744</v>
      </c>
      <c r="U46" s="11">
        <f t="shared" si="15"/>
        <v>54.619114658405408</v>
      </c>
      <c r="V46" s="11">
        <f t="shared" si="15"/>
        <v>53.058456323058984</v>
      </c>
      <c r="W46" s="11">
        <f t="shared" si="15"/>
        <v>51.518628955655586</v>
      </c>
      <c r="X46" s="11">
        <f t="shared" si="15"/>
        <v>50.041751969769535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240.85983716519937</v>
      </c>
      <c r="E50" s="11">
        <f t="shared" ref="E50:X50" si="18">+E35/E36</f>
        <v>240.11264902667767</v>
      </c>
      <c r="F50" s="11">
        <f t="shared" si="18"/>
        <v>272.67980412629839</v>
      </c>
      <c r="G50" s="11">
        <f t="shared" si="18"/>
        <v>268.6487534946109</v>
      </c>
      <c r="H50" s="11">
        <f t="shared" si="18"/>
        <v>145.6987503341843</v>
      </c>
      <c r="I50" s="11">
        <f t="shared" si="18"/>
        <v>197.2684387061831</v>
      </c>
      <c r="J50" s="11">
        <f t="shared" si="18"/>
        <v>217.50048123005297</v>
      </c>
      <c r="K50" s="11">
        <f t="shared" si="18"/>
        <v>229.18033427792642</v>
      </c>
      <c r="L50" s="11">
        <f t="shared" si="18"/>
        <v>226.97631169007656</v>
      </c>
      <c r="M50" s="11">
        <f t="shared" si="18"/>
        <v>221.30695575824271</v>
      </c>
      <c r="N50" s="11">
        <f t="shared" si="18"/>
        <v>220.18907854996152</v>
      </c>
      <c r="O50" s="11">
        <f t="shared" si="18"/>
        <v>224.91689871928898</v>
      </c>
      <c r="P50" s="11">
        <f t="shared" si="18"/>
        <v>247.63546426479439</v>
      </c>
      <c r="Q50" s="11">
        <f t="shared" si="18"/>
        <v>248.28884299088355</v>
      </c>
      <c r="R50" s="11">
        <f t="shared" si="18"/>
        <v>262.13545808784988</v>
      </c>
      <c r="S50" s="11">
        <f t="shared" si="18"/>
        <v>280.50782017270279</v>
      </c>
      <c r="T50" s="11">
        <f t="shared" si="18"/>
        <v>298.0357302894439</v>
      </c>
      <c r="U50" s="11">
        <f t="shared" si="18"/>
        <v>312.11522275846295</v>
      </c>
      <c r="V50" s="11">
        <f t="shared" si="18"/>
        <v>337.93402500972269</v>
      </c>
      <c r="W50" s="11">
        <f t="shared" si="18"/>
        <v>347.71052456423598</v>
      </c>
      <c r="X50" s="11">
        <f t="shared" si="18"/>
        <v>362.77813577586119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1.6557510168717871</v>
      </c>
      <c r="F53" s="32">
        <f>IFERROR(((F39/$D39)-1)*100,0)</f>
        <v>4.583716017092998</v>
      </c>
      <c r="G53" s="32">
        <f>IFERROR(((G39/$D39)-1)*100,0)</f>
        <v>8.0123397157615628</v>
      </c>
      <c r="H53" s="32">
        <f t="shared" ref="H53:X53" si="19">IFERROR(((H39/$D39)-1)*100,0)</f>
        <v>5.6326792011772486</v>
      </c>
      <c r="I53" s="32">
        <f t="shared" si="19"/>
        <v>6.3981090616415992</v>
      </c>
      <c r="J53" s="32">
        <f t="shared" si="19"/>
        <v>7.4076611369720435</v>
      </c>
      <c r="K53" s="32">
        <f t="shared" si="19"/>
        <v>6.9079136563956478</v>
      </c>
      <c r="L53" s="32">
        <f t="shared" si="19"/>
        <v>5.5364702626202966</v>
      </c>
      <c r="M53" s="32">
        <f t="shared" si="19"/>
        <v>4.658074900148268</v>
      </c>
      <c r="N53" s="32">
        <f t="shared" si="19"/>
        <v>4.5329419048876218</v>
      </c>
      <c r="O53" s="32">
        <f t="shared" si="19"/>
        <v>4.7993071557693945</v>
      </c>
      <c r="P53" s="32">
        <f t="shared" si="19"/>
        <v>5.7807531874921825</v>
      </c>
      <c r="Q53" s="32">
        <f t="shared" si="19"/>
        <v>6.9831998183303989</v>
      </c>
      <c r="R53" s="32">
        <f t="shared" si="19"/>
        <v>5.1994488853999377</v>
      </c>
      <c r="S53" s="32">
        <f t="shared" si="19"/>
        <v>6.434688853032533</v>
      </c>
      <c r="T53" s="32">
        <f t="shared" si="19"/>
        <v>7.6139245025215407</v>
      </c>
      <c r="U53" s="32">
        <f t="shared" si="19"/>
        <v>8.7902208139700058</v>
      </c>
      <c r="V53" s="32">
        <f t="shared" si="19"/>
        <v>10.60855859006773</v>
      </c>
      <c r="W53" s="32">
        <f t="shared" si="19"/>
        <v>12.087480012116924</v>
      </c>
      <c r="X53" s="32">
        <f t="shared" si="19"/>
        <v>13.638099812090832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5.5778342217901677</v>
      </c>
      <c r="F54" s="32">
        <f t="shared" ref="F54:I54" si="21">IFERROR(((F40/$D40)-1)*100,0)</f>
        <v>16.330661806886383</v>
      </c>
      <c r="G54" s="32">
        <f t="shared" si="21"/>
        <v>28.975296674338068</v>
      </c>
      <c r="H54" s="32">
        <f t="shared" si="21"/>
        <v>33.397528973508784</v>
      </c>
      <c r="I54" s="32">
        <f t="shared" si="21"/>
        <v>34.415939983059985</v>
      </c>
      <c r="J54" s="32">
        <f t="shared" ref="J54:X54" si="22">IFERROR(((J40/$D40)-1)*100,0)</f>
        <v>29.515846009946877</v>
      </c>
      <c r="K54" s="32">
        <f t="shared" si="22"/>
        <v>20.728894035066613</v>
      </c>
      <c r="L54" s="32">
        <f t="shared" si="22"/>
        <v>11.384605696173789</v>
      </c>
      <c r="M54" s="32">
        <f t="shared" si="22"/>
        <v>4.7498684484771569</v>
      </c>
      <c r="N54" s="32">
        <f t="shared" si="22"/>
        <v>1.0188605710725218</v>
      </c>
      <c r="O54" s="32">
        <f t="shared" si="22"/>
        <v>-8.0605355229823594E-2</v>
      </c>
      <c r="P54" s="32">
        <f t="shared" si="22"/>
        <v>0.64304406029742633</v>
      </c>
      <c r="Q54" s="32">
        <f t="shared" si="22"/>
        <v>2.8229256954781734</v>
      </c>
      <c r="R54" s="32">
        <f t="shared" si="22"/>
        <v>6.0002383348454869</v>
      </c>
      <c r="S54" s="32">
        <f t="shared" si="22"/>
        <v>9.7490911509759748</v>
      </c>
      <c r="T54" s="32">
        <f t="shared" si="22"/>
        <v>14.271463555084019</v>
      </c>
      <c r="U54" s="32">
        <f t="shared" si="22"/>
        <v>20.788968898940418</v>
      </c>
      <c r="V54" s="32">
        <f t="shared" si="22"/>
        <v>30.677220636575477</v>
      </c>
      <c r="W54" s="32">
        <f t="shared" si="22"/>
        <v>39.754502186414122</v>
      </c>
      <c r="X54" s="39">
        <f t="shared" si="22"/>
        <v>49.006006961131753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0.88626030744629603</v>
      </c>
      <c r="F55" s="32">
        <f t="shared" ref="F55:I55" si="23">IFERROR(((F41/$D41)-1)*100,0)</f>
        <v>2.4111708759328554</v>
      </c>
      <c r="G55" s="32">
        <f t="shared" si="23"/>
        <v>4.4643016433281169</v>
      </c>
      <c r="H55" s="32">
        <f t="shared" si="23"/>
        <v>1.4618577910868513</v>
      </c>
      <c r="I55" s="32">
        <f t="shared" si="23"/>
        <v>2.154824994741289</v>
      </c>
      <c r="J55" s="32">
        <f t="shared" ref="J55:X55" si="24">IFERROR(((J41/$D41)-1)*100,0)</f>
        <v>4.3966681881967506</v>
      </c>
      <c r="K55" s="32">
        <f t="shared" si="24"/>
        <v>5.8493208969796262</v>
      </c>
      <c r="L55" s="32">
        <f t="shared" si="24"/>
        <v>6.5514599576157684</v>
      </c>
      <c r="M55" s="32">
        <f t="shared" si="24"/>
        <v>7.1685088782782236</v>
      </c>
      <c r="N55" s="32">
        <f t="shared" si="24"/>
        <v>8.1960538924620749</v>
      </c>
      <c r="O55" s="32">
        <f t="shared" si="24"/>
        <v>8.7668558778236196</v>
      </c>
      <c r="P55" s="32">
        <f t="shared" si="24"/>
        <v>9.825834170647374</v>
      </c>
      <c r="Q55" s="32">
        <f t="shared" si="24"/>
        <v>11.26795722075784</v>
      </c>
      <c r="R55" s="32">
        <f t="shared" si="24"/>
        <v>8.5710124729637904</v>
      </c>
      <c r="S55" s="32">
        <f t="shared" si="24"/>
        <v>9.7402236970827172</v>
      </c>
      <c r="T55" s="32">
        <f t="shared" si="24"/>
        <v>10.728971979184809</v>
      </c>
      <c r="U55" s="32">
        <f t="shared" si="24"/>
        <v>11.53848611078001</v>
      </c>
      <c r="V55" s="32">
        <f t="shared" si="24"/>
        <v>12.220050778987801</v>
      </c>
      <c r="W55" s="32">
        <f t="shared" si="24"/>
        <v>12.905040343334662</v>
      </c>
      <c r="X55" s="32">
        <f t="shared" si="24"/>
        <v>13.642855536663534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3.0515669956032943</v>
      </c>
      <c r="F56" s="32">
        <f t="shared" ref="F56:I56" si="25">IFERROR(((F42/$D42)-1)*100,0)</f>
        <v>7.6252344728810151</v>
      </c>
      <c r="G56" s="32">
        <f t="shared" si="25"/>
        <v>10.604331875890649</v>
      </c>
      <c r="H56" s="32">
        <f t="shared" si="25"/>
        <v>4.5103503285491398</v>
      </c>
      <c r="I56" s="32">
        <f t="shared" si="25"/>
        <v>5.562602890548507</v>
      </c>
      <c r="J56" s="32">
        <f t="shared" ref="J56:X56" si="26">IFERROR(((J42/$D42)-1)*100,0)</f>
        <v>3.8410019852016974</v>
      </c>
      <c r="K56" s="32">
        <f t="shared" si="26"/>
        <v>-2.422492526002229</v>
      </c>
      <c r="L56" s="32">
        <f t="shared" si="26"/>
        <v>-11.022062633897123</v>
      </c>
      <c r="M56" s="32">
        <f t="shared" si="26"/>
        <v>-17.104733959409081</v>
      </c>
      <c r="N56" s="32">
        <f t="shared" si="26"/>
        <v>-22.35104533411355</v>
      </c>
      <c r="O56" s="32">
        <f t="shared" si="26"/>
        <v>-22.88512200339785</v>
      </c>
      <c r="P56" s="32">
        <f t="shared" si="26"/>
        <v>-22.227769006055276</v>
      </c>
      <c r="Q56" s="32">
        <f t="shared" si="26"/>
        <v>-24.396561471300082</v>
      </c>
      <c r="R56" s="32">
        <f t="shared" si="26"/>
        <v>-24.933142760703586</v>
      </c>
      <c r="S56" s="32">
        <f t="shared" si="26"/>
        <v>-26.485235348902101</v>
      </c>
      <c r="T56" s="32">
        <f t="shared" si="26"/>
        <v>-28.128174322873136</v>
      </c>
      <c r="U56" s="32">
        <f t="shared" si="26"/>
        <v>-30.922460907295335</v>
      </c>
      <c r="V56" s="32">
        <f t="shared" si="26"/>
        <v>-30.081021734093838</v>
      </c>
      <c r="W56" s="32">
        <f t="shared" si="26"/>
        <v>-31.904649526416186</v>
      </c>
      <c r="X56" s="32">
        <f t="shared" si="26"/>
        <v>-33.630798365220507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3.0515669956032943</v>
      </c>
      <c r="F57" s="32">
        <f t="shared" ref="F57:I57" si="27">IFERROR(((F43/$D43)-1)*100,0)</f>
        <v>7.6252344728810151</v>
      </c>
      <c r="G57" s="32">
        <f t="shared" si="27"/>
        <v>10.604331875890649</v>
      </c>
      <c r="H57" s="32">
        <f t="shared" si="27"/>
        <v>4.5103503285491398</v>
      </c>
      <c r="I57" s="32">
        <f t="shared" si="27"/>
        <v>5.562602890548507</v>
      </c>
      <c r="J57" s="32">
        <f t="shared" ref="J57:X57" si="28">IFERROR(((J43/$D43)-1)*100,0)</f>
        <v>3.8410019852016974</v>
      </c>
      <c r="K57" s="32">
        <f t="shared" si="28"/>
        <v>-2.422492526002229</v>
      </c>
      <c r="L57" s="32">
        <f t="shared" si="28"/>
        <v>-11.022062633897123</v>
      </c>
      <c r="M57" s="32">
        <f t="shared" si="28"/>
        <v>-17.104733959409081</v>
      </c>
      <c r="N57" s="32">
        <f t="shared" si="28"/>
        <v>-22.35104533411355</v>
      </c>
      <c r="O57" s="32">
        <f t="shared" si="28"/>
        <v>-22.88512200339785</v>
      </c>
      <c r="P57" s="32">
        <f t="shared" si="28"/>
        <v>-22.227769006055276</v>
      </c>
      <c r="Q57" s="32">
        <f t="shared" si="28"/>
        <v>-24.396561471300082</v>
      </c>
      <c r="R57" s="32">
        <f t="shared" si="28"/>
        <v>-24.933142760703586</v>
      </c>
      <c r="S57" s="32">
        <f t="shared" si="28"/>
        <v>-26.485235348902101</v>
      </c>
      <c r="T57" s="32">
        <f t="shared" si="28"/>
        <v>-28.128174322873136</v>
      </c>
      <c r="U57" s="32">
        <f t="shared" si="28"/>
        <v>-30.922460907295335</v>
      </c>
      <c r="V57" s="32">
        <f t="shared" si="28"/>
        <v>-30.081021734093838</v>
      </c>
      <c r="W57" s="32">
        <f t="shared" si="28"/>
        <v>-31.904649526416186</v>
      </c>
      <c r="X57" s="32">
        <f t="shared" si="28"/>
        <v>-33.630798365220507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3.3586404878335419</v>
      </c>
      <c r="F59" s="32">
        <f t="shared" ref="F59:I59" si="31">IFERROR(((F45/$D45)-1)*100,0)</f>
        <v>7.7167122706755187</v>
      </c>
      <c r="G59" s="32">
        <f t="shared" si="31"/>
        <v>9.3796508233958242</v>
      </c>
      <c r="H59" s="32">
        <f t="shared" si="31"/>
        <v>-0.52296401381388691</v>
      </c>
      <c r="I59" s="32">
        <f t="shared" si="31"/>
        <v>0.87180603787204713</v>
      </c>
      <c r="J59" s="32">
        <f t="shared" ref="J59:X59" si="32">IFERROR(((J45/$D45)-1)*100,0)</f>
        <v>0.72294152252001531</v>
      </c>
      <c r="K59" s="32">
        <f t="shared" si="32"/>
        <v>-4.1723047921063401</v>
      </c>
      <c r="L59" s="32">
        <f t="shared" si="32"/>
        <v>-12.002535396022672</v>
      </c>
      <c r="M59" s="32">
        <f t="shared" si="32"/>
        <v>-17.11973383849239</v>
      </c>
      <c r="N59" s="32">
        <f t="shared" si="32"/>
        <v>-21.974807254820938</v>
      </c>
      <c r="O59" s="32">
        <f t="shared" si="32"/>
        <v>-21.749031413258457</v>
      </c>
      <c r="P59" s="32">
        <f t="shared" si="32"/>
        <v>-20.335554914807631</v>
      </c>
      <c r="Q59" s="32">
        <f t="shared" si="32"/>
        <v>-22.941177218114472</v>
      </c>
      <c r="R59" s="32">
        <f t="shared" si="32"/>
        <v>-23.399558540349396</v>
      </c>
      <c r="S59" s="32">
        <f t="shared" si="32"/>
        <v>-25.12183355630243</v>
      </c>
      <c r="T59" s="32">
        <f t="shared" si="32"/>
        <v>-26.742158625802947</v>
      </c>
      <c r="U59" s="32">
        <f t="shared" si="32"/>
        <v>-29.863494158075799</v>
      </c>
      <c r="V59" s="32">
        <f t="shared" si="32"/>
        <v>-28.101630828630864</v>
      </c>
      <c r="W59" s="32">
        <f t="shared" si="32"/>
        <v>-29.913302340264526</v>
      </c>
      <c r="X59" s="32">
        <f t="shared" si="32"/>
        <v>-31.620241598436916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2.1422403112861588</v>
      </c>
      <c r="F60" s="32">
        <f t="shared" ref="F60:I60" si="33">IFERROR(((F46/$D46)-1)*100,0)</f>
        <v>7.3543442636579082</v>
      </c>
      <c r="G60" s="32">
        <f t="shared" si="33"/>
        <v>14.230939801970299</v>
      </c>
      <c r="H60" s="32">
        <f t="shared" si="33"/>
        <v>19.415339387764853</v>
      </c>
      <c r="I60" s="32">
        <f t="shared" si="33"/>
        <v>19.453306115597147</v>
      </c>
      <c r="J60" s="32">
        <f t="shared" ref="J60:X60" si="34">IFERROR(((J46/$D46)-1)*100,0)</f>
        <v>13.074412402486502</v>
      </c>
      <c r="K60" s="32">
        <f t="shared" si="34"/>
        <v>2.7591692793120792</v>
      </c>
      <c r="L60" s="32">
        <f t="shared" si="34"/>
        <v>-8.1186207269727024</v>
      </c>
      <c r="M60" s="32">
        <f t="shared" si="34"/>
        <v>-17.060315308313779</v>
      </c>
      <c r="N60" s="32">
        <f t="shared" si="34"/>
        <v>-23.465186846857598</v>
      </c>
      <c r="O60" s="32">
        <f t="shared" si="34"/>
        <v>-26.249389892209194</v>
      </c>
      <c r="P60" s="32">
        <f t="shared" si="34"/>
        <v>-27.831120676417864</v>
      </c>
      <c r="Q60" s="32">
        <f t="shared" si="34"/>
        <v>-28.706343236390865</v>
      </c>
      <c r="R60" s="32">
        <f t="shared" si="34"/>
        <v>-29.474495529669287</v>
      </c>
      <c r="S60" s="32">
        <f t="shared" si="34"/>
        <v>-30.5226324633594</v>
      </c>
      <c r="T60" s="32">
        <f t="shared" si="34"/>
        <v>-32.232537252654645</v>
      </c>
      <c r="U60" s="32">
        <f t="shared" si="34"/>
        <v>-34.058344489678603</v>
      </c>
      <c r="V60" s="32">
        <f t="shared" si="34"/>
        <v>-35.942527251745545</v>
      </c>
      <c r="W60" s="32">
        <f t="shared" si="34"/>
        <v>-37.801560786831487</v>
      </c>
      <c r="X60" s="32">
        <f t="shared" si="34"/>
        <v>-39.58459432817493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-0.31021699064307517</v>
      </c>
      <c r="F64" s="32">
        <f t="shared" ref="F64:I64" si="41">IFERROR(((F50/$D50)-1)*100,0)</f>
        <v>13.210989152697362</v>
      </c>
      <c r="G64" s="32">
        <f t="shared" si="41"/>
        <v>11.53738068433212</v>
      </c>
      <c r="H64" s="32">
        <f t="shared" si="41"/>
        <v>-39.508906072101432</v>
      </c>
      <c r="I64" s="32">
        <f t="shared" si="41"/>
        <v>-18.098242933344711</v>
      </c>
      <c r="J64" s="32">
        <f t="shared" ref="J64:X64" si="42">IFERROR(((J50/$D50)-1)*100,0)</f>
        <v>-9.6983192424583535</v>
      </c>
      <c r="K64" s="32">
        <f t="shared" si="42"/>
        <v>-4.849086931526192</v>
      </c>
      <c r="L64" s="32">
        <f t="shared" si="42"/>
        <v>-5.7641513166018061</v>
      </c>
      <c r="M64" s="32">
        <f t="shared" si="42"/>
        <v>-8.1179501062046526</v>
      </c>
      <c r="N64" s="32">
        <f t="shared" si="42"/>
        <v>-8.5820694967340359</v>
      </c>
      <c r="O64" s="32">
        <f t="shared" si="42"/>
        <v>-6.6191767932548888</v>
      </c>
      <c r="P64" s="32">
        <f t="shared" si="42"/>
        <v>2.8130995932492464</v>
      </c>
      <c r="Q64" s="32">
        <f t="shared" si="42"/>
        <v>3.084368864946474</v>
      </c>
      <c r="R64" s="32">
        <f t="shared" si="42"/>
        <v>8.8331957594317103</v>
      </c>
      <c r="S64" s="32">
        <f t="shared" si="42"/>
        <v>16.461018770975056</v>
      </c>
      <c r="T64" s="32">
        <f t="shared" si="42"/>
        <v>23.738242870698745</v>
      </c>
      <c r="U64" s="32">
        <f t="shared" si="42"/>
        <v>29.583755611522488</v>
      </c>
      <c r="V64" s="32">
        <f t="shared" si="42"/>
        <v>40.303185864043712</v>
      </c>
      <c r="W64" s="32">
        <f t="shared" si="42"/>
        <v>44.362185350872998</v>
      </c>
      <c r="X64" s="32">
        <f t="shared" si="42"/>
        <v>50.61794446329435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13.375896662202432</v>
      </c>
      <c r="D67" s="30">
        <f>(D8/D7)*100</f>
        <v>12.188748784390722</v>
      </c>
      <c r="E67" s="30">
        <f t="shared" ref="E67:X67" si="43">(E8/E7)*100</f>
        <v>12.659015212192671</v>
      </c>
      <c r="F67" s="30">
        <f t="shared" si="43"/>
        <v>13.557801029505503</v>
      </c>
      <c r="G67" s="30">
        <f t="shared" si="43"/>
        <v>14.55433235399466</v>
      </c>
      <c r="H67" s="30">
        <f t="shared" si="43"/>
        <v>15.392480635845324</v>
      </c>
      <c r="I67" s="30">
        <f t="shared" si="43"/>
        <v>15.398413933485189</v>
      </c>
      <c r="J67" s="30">
        <f t="shared" si="43"/>
        <v>14.697611826775688</v>
      </c>
      <c r="K67" s="30">
        <f t="shared" si="43"/>
        <v>13.764501710699333</v>
      </c>
      <c r="L67" s="30">
        <f t="shared" si="43"/>
        <v>12.864168887785295</v>
      </c>
      <c r="M67" s="30">
        <f t="shared" si="43"/>
        <v>12.199439297298362</v>
      </c>
      <c r="N67" s="30">
        <f t="shared" si="43"/>
        <v>11.778999916662872</v>
      </c>
      <c r="O67" s="30">
        <f t="shared" si="43"/>
        <v>11.621187516089911</v>
      </c>
      <c r="P67" s="30">
        <f t="shared" si="43"/>
        <v>11.596748406329011</v>
      </c>
      <c r="Q67" s="30">
        <f t="shared" si="43"/>
        <v>11.714762810483082</v>
      </c>
      <c r="R67" s="30">
        <f t="shared" si="43"/>
        <v>12.28153084296515</v>
      </c>
      <c r="S67" s="30">
        <f t="shared" si="43"/>
        <v>12.568309408989562</v>
      </c>
      <c r="T67" s="30">
        <f t="shared" si="43"/>
        <v>12.942806137182957</v>
      </c>
      <c r="U67" s="30">
        <f t="shared" si="43"/>
        <v>13.533076657251453</v>
      </c>
      <c r="V67" s="30">
        <f t="shared" si="43"/>
        <v>14.400258302657651</v>
      </c>
      <c r="W67" s="30">
        <f t="shared" si="43"/>
        <v>15.197348699905117</v>
      </c>
      <c r="X67" s="30">
        <f t="shared" si="43"/>
        <v>15.982287535761586</v>
      </c>
    </row>
    <row r="68" spans="1:24" ht="15.75">
      <c r="B68" s="20" t="s">
        <v>38</v>
      </c>
      <c r="C68" s="31">
        <f t="shared" ref="C68:C69" si="44">AVERAGE(D68:X68)</f>
        <v>79.228628799446824</v>
      </c>
      <c r="D68" s="30">
        <f>(D9/D7)*100</f>
        <v>78.683373300987498</v>
      </c>
      <c r="E68" s="30">
        <f t="shared" ref="E68:X68" si="45">(E9/E7)*100</f>
        <v>78.087773700023277</v>
      </c>
      <c r="F68" s="30">
        <f t="shared" si="45"/>
        <v>77.048862816322639</v>
      </c>
      <c r="G68" s="30">
        <f t="shared" si="45"/>
        <v>76.098746351195942</v>
      </c>
      <c r="H68" s="30">
        <f t="shared" si="45"/>
        <v>75.57662356725325</v>
      </c>
      <c r="I68" s="30">
        <f t="shared" si="45"/>
        <v>75.545386101754275</v>
      </c>
      <c r="J68" s="30">
        <f t="shared" si="45"/>
        <v>76.477617401573568</v>
      </c>
      <c r="K68" s="30">
        <f t="shared" si="45"/>
        <v>77.90425745807093</v>
      </c>
      <c r="L68" s="30">
        <f t="shared" si="45"/>
        <v>79.440105195367224</v>
      </c>
      <c r="M68" s="30">
        <f t="shared" si="45"/>
        <v>80.570751929317325</v>
      </c>
      <c r="N68" s="30">
        <f t="shared" si="45"/>
        <v>81.440647732466644</v>
      </c>
      <c r="O68" s="30">
        <f t="shared" si="45"/>
        <v>81.66221090649988</v>
      </c>
      <c r="P68" s="30">
        <f t="shared" si="45"/>
        <v>81.692244077944309</v>
      </c>
      <c r="Q68" s="30">
        <f t="shared" si="45"/>
        <v>81.8347014232709</v>
      </c>
      <c r="R68" s="30">
        <f t="shared" si="45"/>
        <v>81.2051165152252</v>
      </c>
      <c r="S68" s="30">
        <f t="shared" si="45"/>
        <v>81.127037438090028</v>
      </c>
      <c r="T68" s="30">
        <f t="shared" si="45"/>
        <v>80.96098230548813</v>
      </c>
      <c r="U68" s="30">
        <f t="shared" si="45"/>
        <v>80.671077551067299</v>
      </c>
      <c r="V68" s="30">
        <f t="shared" si="45"/>
        <v>79.829737046150797</v>
      </c>
      <c r="W68" s="30">
        <f t="shared" si="45"/>
        <v>79.257285790859953</v>
      </c>
      <c r="X68" s="30">
        <f t="shared" si="45"/>
        <v>78.686666179454207</v>
      </c>
    </row>
    <row r="69" spans="1:24" ht="15.75">
      <c r="B69" s="20" t="s">
        <v>10</v>
      </c>
      <c r="C69" s="31">
        <f t="shared" si="44"/>
        <v>7.3954745383507419</v>
      </c>
      <c r="D69" s="30">
        <f t="shared" ref="D69:X69" si="46">(D10/D7)*100</f>
        <v>9.1278779146217701</v>
      </c>
      <c r="E69" s="30">
        <f t="shared" si="46"/>
        <v>9.2532110877840559</v>
      </c>
      <c r="F69" s="30">
        <f t="shared" si="46"/>
        <v>9.3933361541718394</v>
      </c>
      <c r="G69" s="30">
        <f t="shared" si="46"/>
        <v>9.3469212948094</v>
      </c>
      <c r="H69" s="30">
        <f t="shared" si="46"/>
        <v>9.0308957969014223</v>
      </c>
      <c r="I69" s="30">
        <f t="shared" si="46"/>
        <v>9.0561999647605322</v>
      </c>
      <c r="J69" s="30">
        <f t="shared" si="46"/>
        <v>8.8247707716507406</v>
      </c>
      <c r="K69" s="30">
        <f t="shared" si="46"/>
        <v>8.3312408312297208</v>
      </c>
      <c r="L69" s="30">
        <f t="shared" si="46"/>
        <v>7.6957259168474739</v>
      </c>
      <c r="M69" s="30">
        <f t="shared" si="46"/>
        <v>7.2298087733843257</v>
      </c>
      <c r="N69" s="30">
        <f t="shared" si="46"/>
        <v>6.7803523508704791</v>
      </c>
      <c r="O69" s="30">
        <f t="shared" si="46"/>
        <v>6.716601577410203</v>
      </c>
      <c r="P69" s="30">
        <f t="shared" si="46"/>
        <v>6.7110075157266982</v>
      </c>
      <c r="Q69" s="30">
        <f t="shared" si="46"/>
        <v>6.4505357662460181</v>
      </c>
      <c r="R69" s="30">
        <f t="shared" si="46"/>
        <v>6.513352641809651</v>
      </c>
      <c r="S69" s="30">
        <f t="shared" si="46"/>
        <v>6.3046531529204044</v>
      </c>
      <c r="T69" s="30">
        <f t="shared" si="46"/>
        <v>6.0962115573289068</v>
      </c>
      <c r="U69" s="30">
        <f t="shared" si="46"/>
        <v>5.7958457916812396</v>
      </c>
      <c r="V69" s="30">
        <f t="shared" si="46"/>
        <v>5.7700046511915559</v>
      </c>
      <c r="W69" s="30">
        <f t="shared" si="46"/>
        <v>5.5453655092349479</v>
      </c>
      <c r="X69" s="30">
        <f t="shared" si="46"/>
        <v>5.3310462847841986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74.989058869543413</v>
      </c>
      <c r="D72" s="30">
        <f>(D13/D$10)*100</f>
        <v>74.755553464170404</v>
      </c>
      <c r="E72" s="30">
        <f t="shared" ref="E72:X72" si="47">(E13/E$10)*100</f>
        <v>74.978310376414413</v>
      </c>
      <c r="F72" s="30">
        <f t="shared" si="47"/>
        <v>74.819093148309577</v>
      </c>
      <c r="G72" s="30">
        <f t="shared" si="47"/>
        <v>73.927812738797513</v>
      </c>
      <c r="H72" s="30">
        <f t="shared" si="47"/>
        <v>71.155257433780861</v>
      </c>
      <c r="I72" s="30">
        <f t="shared" si="47"/>
        <v>71.433703629969202</v>
      </c>
      <c r="J72" s="30">
        <f t="shared" si="47"/>
        <v>72.510849241692512</v>
      </c>
      <c r="K72" s="30">
        <f t="shared" si="47"/>
        <v>73.414996733451858</v>
      </c>
      <c r="L72" s="30">
        <f t="shared" si="47"/>
        <v>73.93180112556918</v>
      </c>
      <c r="M72" s="30">
        <f t="shared" si="47"/>
        <v>74.742026464182018</v>
      </c>
      <c r="N72" s="30">
        <f t="shared" si="47"/>
        <v>75.117771937977778</v>
      </c>
      <c r="O72" s="30">
        <f t="shared" si="47"/>
        <v>75.856885438722045</v>
      </c>
      <c r="P72" s="30">
        <f t="shared" si="47"/>
        <v>76.574371181704208</v>
      </c>
      <c r="Q72" s="30">
        <f t="shared" si="47"/>
        <v>76.194615727305788</v>
      </c>
      <c r="R72" s="30">
        <f t="shared" si="47"/>
        <v>76.282777879747528</v>
      </c>
      <c r="S72" s="30">
        <f t="shared" si="47"/>
        <v>76.141966874912498</v>
      </c>
      <c r="T72" s="30">
        <f t="shared" si="47"/>
        <v>76.197180549169929</v>
      </c>
      <c r="U72" s="30">
        <f t="shared" si="47"/>
        <v>75.901564837445008</v>
      </c>
      <c r="V72" s="30">
        <f t="shared" si="47"/>
        <v>76.871866750344125</v>
      </c>
      <c r="W72" s="30">
        <f t="shared" si="47"/>
        <v>76.941668375170607</v>
      </c>
      <c r="X72" s="30">
        <f t="shared" si="47"/>
        <v>77.020162351574569</v>
      </c>
    </row>
    <row r="73" spans="1:24" ht="15.75">
      <c r="A73" s="36"/>
      <c r="B73" s="10" t="s">
        <v>11</v>
      </c>
      <c r="C73" s="31">
        <f>AVERAGE(D73:X73)</f>
        <v>25.01094113045659</v>
      </c>
      <c r="D73" s="30">
        <f>(D16/D$10)*100</f>
        <v>25.244446535829596</v>
      </c>
      <c r="E73" s="30">
        <f t="shared" ref="E73:X73" si="48">(E16/E$10)*100</f>
        <v>25.021689623585587</v>
      </c>
      <c r="F73" s="30">
        <f t="shared" si="48"/>
        <v>25.180906851690409</v>
      </c>
      <c r="G73" s="30">
        <f>(G16/G$10)*100</f>
        <v>26.072187261202483</v>
      </c>
      <c r="H73" s="30">
        <f t="shared" si="48"/>
        <v>28.844742566219132</v>
      </c>
      <c r="I73" s="30">
        <f t="shared" si="48"/>
        <v>28.566296370030802</v>
      </c>
      <c r="J73" s="30">
        <f t="shared" si="48"/>
        <v>27.489150758307488</v>
      </c>
      <c r="K73" s="30">
        <f t="shared" si="48"/>
        <v>26.585003266548142</v>
      </c>
      <c r="L73" s="30">
        <f t="shared" si="48"/>
        <v>26.068198874430813</v>
      </c>
      <c r="M73" s="30">
        <f t="shared" si="48"/>
        <v>25.257973535817985</v>
      </c>
      <c r="N73" s="30">
        <f t="shared" si="48"/>
        <v>24.882228062022218</v>
      </c>
      <c r="O73" s="30">
        <f t="shared" si="48"/>
        <v>24.143114561277955</v>
      </c>
      <c r="P73" s="30">
        <f t="shared" si="48"/>
        <v>23.42562881829577</v>
      </c>
      <c r="Q73" s="30">
        <f t="shared" si="48"/>
        <v>23.805384272694212</v>
      </c>
      <c r="R73" s="30">
        <f t="shared" si="48"/>
        <v>23.717222120252462</v>
      </c>
      <c r="S73" s="30">
        <f t="shared" si="48"/>
        <v>23.858033125087513</v>
      </c>
      <c r="T73" s="30">
        <f t="shared" si="48"/>
        <v>23.802819450830075</v>
      </c>
      <c r="U73" s="30">
        <f t="shared" si="48"/>
        <v>24.098435162554996</v>
      </c>
      <c r="V73" s="30">
        <f t="shared" si="48"/>
        <v>23.128133249655871</v>
      </c>
      <c r="W73" s="30">
        <f t="shared" si="48"/>
        <v>23.0583316248294</v>
      </c>
      <c r="X73" s="30">
        <f t="shared" si="48"/>
        <v>22.979837648425423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210327308.3113206</v>
      </c>
      <c r="E147">
        <v>188091148.38237199</v>
      </c>
      <c r="F147">
        <v>237546971.13138151</v>
      </c>
      <c r="G147">
        <v>224441116.93990609</v>
      </c>
      <c r="H147">
        <v>54757369.515883483</v>
      </c>
      <c r="I147">
        <v>111256640.87716579</v>
      </c>
      <c r="J147">
        <v>144201093.4679184</v>
      </c>
      <c r="K147">
        <v>169549190.40033311</v>
      </c>
      <c r="L147">
        <v>190860576.59762999</v>
      </c>
      <c r="M147">
        <v>226843571.45101979</v>
      </c>
      <c r="N147">
        <v>243401424.94432059</v>
      </c>
      <c r="O147">
        <v>261361117.98466089</v>
      </c>
      <c r="P147">
        <v>280474232.2701562</v>
      </c>
      <c r="Q147">
        <v>309193063.12351578</v>
      </c>
      <c r="R147">
        <v>353427278.63864201</v>
      </c>
      <c r="S147">
        <v>407713919.56952792</v>
      </c>
      <c r="T147">
        <v>479308438.61275971</v>
      </c>
      <c r="U147">
        <v>601108843.36840546</v>
      </c>
      <c r="V147">
        <v>794334557.41944492</v>
      </c>
      <c r="W147">
        <v>815073836.26392829</v>
      </c>
      <c r="X147">
        <v>874672936.90636003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Wealth_RWA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2014-12-03T13:25:21Z</dcterms:modified>
</cp:coreProperties>
</file>