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SGP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<sst xmlns="http://schemas.openxmlformats.org/spreadsheetml/2006/main" count="95" uniqueCount="65">
  <si>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</si>
  <si>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</si>
  <si>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</si>
  <si>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</si>
  <si>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</si>
  <si>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</si>
  <si>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</si>
  <si>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</si>
  <si>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</si>
  <si>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</si>
  <si>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</si>
  <si>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</si>
  <si>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</si>
  <si>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</si>
  <si>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</si>
  <si>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</si>
  <si>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</si>
  <si>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</si>
  <si>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</si>
  <si>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</si>
  <si>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</si>
  <si>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</si>
  <si>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</si>
  <si>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</si>
  <si>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</si>
  <si>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</si>
  <si>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</si>
  <si>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</si>
  <si>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</si>
  <si>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</si>
  <si>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</si>
  <si>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</si>
  <si>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</si>
  <si>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</si>
  <si>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</si>
  <si>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</si>
  <si>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</si>
  <si>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</si>
  <si>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</si>
  <si>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</si>
  <si>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</si>
  <si>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</si>
  <si>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</si>
  <si>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</si>
  <si>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</si>
  <si>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</si>
  <si>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</si>
  <si>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</si>
  <si>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</si>
  <si>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</si>
  <si>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</si>
  <si>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</si>
  <si>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</si>
  <si>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</si>
  <si>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</si>
  <si>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</si>
  <si>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</si>
  <si>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</si>
  <si>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</si>
  <si>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</si>
  <si>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</si>
  <si>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</si>
  <si>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</si>
  <si>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Singapore</t>
  </si>
  <si>
    <t>SGP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</si>
</sst>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Wealth_SGP!$B$54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Wealth_SGP!$D$52:$X$52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Wealth_SGP!$D$54:$X$54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3.977832610858334</c:v>
                </c:pt>
                <c:pt idx="2">
                  <c:v>8.3855257220547763</c:v>
                </c:pt>
                <c:pt idx="3">
                  <c:v>13.236196912678476</c:v>
                </c:pt>
                <c:pt idx="4">
                  <c:v>18.605783580447266</c:v>
                </c:pt>
                <c:pt idx="5">
                  <c:v>24.881532967802713</c:v>
                </c:pt>
                <c:pt idx="6">
                  <c:v>33.773104913438637</c:v>
                </c:pt>
                <c:pt idx="7">
                  <c:v>43.480431793126975</c:v>
                </c:pt>
                <c:pt idx="8">
                  <c:v>51.293597957353995</c:v>
                </c:pt>
                <c:pt idx="9">
                  <c:v>57.798892867692444</c:v>
                </c:pt>
                <c:pt idx="10">
                  <c:v>65.706675618287562</c:v>
                </c:pt>
                <c:pt idx="11">
                  <c:v>73.163936048049365</c:v>
                </c:pt>
                <c:pt idx="12">
                  <c:v>78.610280262936215</c:v>
                </c:pt>
                <c:pt idx="13">
                  <c:v>82.796861651327688</c:v>
                </c:pt>
                <c:pt idx="14">
                  <c:v>87.05445255073343</c:v>
                </c:pt>
                <c:pt idx="15">
                  <c:v>89.499276224770568</c:v>
                </c:pt>
                <c:pt idx="16">
                  <c:v>91.925986387035124</c:v>
                </c:pt>
                <c:pt idx="17">
                  <c:v>95.566019908901879</c:v>
                </c:pt>
                <c:pt idx="18">
                  <c:v>100.38122837042516</c:v>
                </c:pt>
                <c:pt idx="19">
                  <c:v>104.3642695391501</c:v>
                </c:pt>
                <c:pt idx="20" formatCode="_(* #,##0.0000_);_(* \(#,##0.0000\);_(* &quot;-&quot;??_);_(@_)">
                  <c:v>109.91012540333998</c:v>
                </c:pt>
              </c:numCache>
            </c:numRef>
          </c:val>
        </c:ser>
        <c:ser>
          <c:idx val="1"/>
          <c:order val="1"/>
          <c:tx>
            <c:strRef>
              <c:f>Wealth_SGP!$B$55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Wealth_SGP!$D$52:$X$52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Wealth_SGP!$D$55:$X$55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1.1683406402429819</c:v>
                </c:pt>
                <c:pt idx="2">
                  <c:v>2.0901863243573793</c:v>
                </c:pt>
                <c:pt idx="3">
                  <c:v>2.4498402768319716</c:v>
                </c:pt>
                <c:pt idx="4">
                  <c:v>3.371739698088394</c:v>
                </c:pt>
                <c:pt idx="5">
                  <c:v>3.011735635572399</c:v>
                </c:pt>
                <c:pt idx="6">
                  <c:v>3.0845399272590557</c:v>
                </c:pt>
                <c:pt idx="7">
                  <c:v>3.8564137407309573</c:v>
                </c:pt>
                <c:pt idx="8">
                  <c:v>5.0986674719697644</c:v>
                </c:pt>
                <c:pt idx="9">
                  <c:v>6.6761393635216937</c:v>
                </c:pt>
                <c:pt idx="10">
                  <c:v>8.3391779854115278</c:v>
                </c:pt>
                <c:pt idx="11">
                  <c:v>9.6844780993984756</c:v>
                </c:pt>
                <c:pt idx="12">
                  <c:v>11.065680798290622</c:v>
                </c:pt>
                <c:pt idx="13">
                  <c:v>12.495044088550067</c:v>
                </c:pt>
                <c:pt idx="14">
                  <c:v>13.991437587446454</c:v>
                </c:pt>
                <c:pt idx="15">
                  <c:v>15.517160865285874</c:v>
                </c:pt>
                <c:pt idx="16">
                  <c:v>15.266872090810235</c:v>
                </c:pt>
                <c:pt idx="17">
                  <c:v>17.939224632822047</c:v>
                </c:pt>
                <c:pt idx="18">
                  <c:v>20.551575522001553</c:v>
                </c:pt>
                <c:pt idx="19">
                  <c:v>23.050641794473982</c:v>
                </c:pt>
                <c:pt idx="20">
                  <c:v>25.21863101814068</c:v>
                </c:pt>
              </c:numCache>
            </c:numRef>
          </c:val>
        </c:ser>
        <c:ser>
          <c:idx val="2"/>
          <c:order val="2"/>
          <c:tx>
            <c:strRef>
              <c:f>Wealth_SGP!$B$56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Wealth_SGP!$D$52:$X$52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Wealth_SGP!$D$56:$X$56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-2.6727515877739694</c:v>
                </c:pt>
                <c:pt idx="2">
                  <c:v>-5.455493667204447</c:v>
                </c:pt>
                <c:pt idx="3">
                  <c:v>-8.2373411368184879</c:v>
                </c:pt>
                <c:pt idx="4">
                  <c:v>-10.89539286235417</c:v>
                </c:pt>
                <c:pt idx="5">
                  <c:v>-13.357080530802124</c:v>
                </c:pt>
                <c:pt idx="6">
                  <c:v>-15.655171468937656</c:v>
                </c:pt>
                <c:pt idx="7">
                  <c:v>-17.818678925205621</c:v>
                </c:pt>
                <c:pt idx="8">
                  <c:v>-19.79757863249657</c:v>
                </c:pt>
                <c:pt idx="9">
                  <c:v>-21.537974553494887</c:v>
                </c:pt>
                <c:pt idx="10">
                  <c:v>-23.03156175847726</c:v>
                </c:pt>
                <c:pt idx="11">
                  <c:v>-24.223628696222711</c:v>
                </c:pt>
                <c:pt idx="12">
                  <c:v>-25.186962904030207</c:v>
                </c:pt>
                <c:pt idx="13">
                  <c:v>-26.172611690997382</c:v>
                </c:pt>
                <c:pt idx="14">
                  <c:v>-27.487754070878989</c:v>
                </c:pt>
                <c:pt idx="15">
                  <c:v>-29.286809490578836</c:v>
                </c:pt>
                <c:pt idx="16">
                  <c:v>-31.595129655518008</c:v>
                </c:pt>
                <c:pt idx="17">
                  <c:v>-34.205152834503892</c:v>
                </c:pt>
                <c:pt idx="18">
                  <c:v>-36.787773227364362</c:v>
                </c:pt>
                <c:pt idx="19">
                  <c:v>-39.004437237205636</c:v>
                </c:pt>
                <c:pt idx="20">
                  <c:v>-40.692565966855256</c:v>
                </c:pt>
              </c:numCache>
            </c:numRef>
          </c:val>
        </c:ser>
        <c:ser>
          <c:idx val="4"/>
          <c:order val="3"/>
          <c:tx>
            <c:strRef>
              <c:f>Wealth_SGP!$B$53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Wealth_SGP!$D$52:$X$52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Wealth_SGP!$D$53:$X$53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1.8218310726340059</c:v>
                </c:pt>
                <c:pt idx="2">
                  <c:v>3.5545528305244156</c:v>
                </c:pt>
                <c:pt idx="3">
                  <c:v>4.9590044675690947</c:v>
                </c:pt>
                <c:pt idx="4">
                  <c:v>6.9155926169121695</c:v>
                </c:pt>
                <c:pt idx="5">
                  <c:v>8.0994961727032244</c:v>
                </c:pt>
                <c:pt idx="6">
                  <c:v>10.224144851239281</c:v>
                </c:pt>
                <c:pt idx="7">
                  <c:v>13.074979483128102</c:v>
                </c:pt>
                <c:pt idx="8">
                  <c:v>15.845985053816115</c:v>
                </c:pt>
                <c:pt idx="9">
                  <c:v>18.569881730286241</c:v>
                </c:pt>
                <c:pt idx="10">
                  <c:v>21.685781875568043</c:v>
                </c:pt>
                <c:pt idx="11">
                  <c:v>24.453084577128294</c:v>
                </c:pt>
                <c:pt idx="12">
                  <c:v>26.780038971592447</c:v>
                </c:pt>
                <c:pt idx="13">
                  <c:v>28.850816377875699</c:v>
                </c:pt>
                <c:pt idx="14">
                  <c:v>30.989525725142531</c:v>
                </c:pt>
                <c:pt idx="15">
                  <c:v>32.728906440345696</c:v>
                </c:pt>
                <c:pt idx="16">
                  <c:v>33.101387817024673</c:v>
                </c:pt>
                <c:pt idx="17">
                  <c:v>35.998582318475833</c:v>
                </c:pt>
                <c:pt idx="18">
                  <c:v>39.123186733260006</c:v>
                </c:pt>
                <c:pt idx="19">
                  <c:v>41.967263034492497</c:v>
                </c:pt>
                <c:pt idx="20">
                  <c:v>44.920993651552152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Wealth_SGP!$D$64:$X$64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3.6393412524367452</c:v>
                </c:pt>
                <c:pt idx="2">
                  <c:v>7.7549173437053032</c:v>
                </c:pt>
                <c:pt idx="3">
                  <c:v>16.590023685855005</c:v>
                </c:pt>
                <c:pt idx="4">
                  <c:v>25.184927909827735</c:v>
                </c:pt>
                <c:pt idx="5">
                  <c:v>30.586116528340092</c:v>
                </c:pt>
                <c:pt idx="6">
                  <c:v>36.962044180656271</c:v>
                </c:pt>
                <c:pt idx="7">
                  <c:v>44.864299988561783</c:v>
                </c:pt>
                <c:pt idx="8">
                  <c:v>38.396480405046859</c:v>
                </c:pt>
                <c:pt idx="9">
                  <c:v>43.805676293320126</c:v>
                </c:pt>
                <c:pt idx="10">
                  <c:v>53.868250355995983</c:v>
                </c:pt>
                <c:pt idx="11">
                  <c:v>49.637136153136737</c:v>
                </c:pt>
                <c:pt idx="12">
                  <c:v>53.997516511899924</c:v>
                </c:pt>
                <c:pt idx="13">
                  <c:v>58.957206542312157</c:v>
                </c:pt>
                <c:pt idx="14">
                  <c:v>70.545816986601125</c:v>
                </c:pt>
                <c:pt idx="15">
                  <c:v>78.593128760797583</c:v>
                </c:pt>
                <c:pt idx="16">
                  <c:v>87.79923325317236</c:v>
                </c:pt>
                <c:pt idx="17">
                  <c:v>96.483653293956365</c:v>
                </c:pt>
                <c:pt idx="18">
                  <c:v>91.578187076755782</c:v>
                </c:pt>
                <c:pt idx="19">
                  <c:v>83.436596339843575</c:v>
                </c:pt>
                <c:pt idx="20">
                  <c:v>104.17068349008755</c:v>
                </c:pt>
              </c:numCache>
            </c:numRef>
          </c:val>
        </c:ser>
        <c:marker val="1"/>
        <c:axId val="81476608"/>
        <c:axId val="81486592"/>
      </c:lineChart>
      <c:catAx>
        <c:axId val="814766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486592"/>
        <c:crosses val="autoZero"/>
        <c:auto val="1"/>
        <c:lblAlgn val="ctr"/>
        <c:lblOffset val="100"/>
      </c:catAx>
      <c:valAx>
        <c:axId val="814865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147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Wealth_SGP!$B$40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Wealth_SGP!$D$38:$X$38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Wealth_SGP!$D$40:$X$40</c:f>
              <c:numCache>
                <c:formatCode>_(* #,##0_);_(* \(#,##0\);_(* "-"??_);_(@_)</c:formatCode>
                <c:ptCount val="21"/>
                <c:pt idx="0">
                  <c:v>43200.948773923898</c:v>
                </c:pt>
                <c:pt idx="1">
                  <c:v>44919.410202453248</c:v>
                </c:pt>
                <c:pt idx="2">
                  <c:v>46823.575445532995</c:v>
                </c:pt>
                <c:pt idx="3">
                  <c:v>48919.111421785819</c:v>
                </c:pt>
                <c:pt idx="4">
                  <c:v>51238.823807500063</c:v>
                </c:pt>
                <c:pt idx="5">
                  <c:v>53950.007085511337</c:v>
                </c:pt>
                <c:pt idx="6">
                  <c:v>57791.250526942094</c:v>
                </c:pt>
                <c:pt idx="7">
                  <c:v>61984.907839553605</c:v>
                </c:pt>
                <c:pt idx="8">
                  <c:v>65360.269751782871</c:v>
                </c:pt>
                <c:pt idx="9">
                  <c:v>68170.618873590865</c:v>
                </c:pt>
                <c:pt idx="10">
                  <c:v>71586.856048828646</c:v>
                </c:pt>
                <c:pt idx="11">
                  <c:v>74808.463307028142</c:v>
                </c:pt>
                <c:pt idx="12">
                  <c:v>77161.335681352983</c:v>
                </c:pt>
                <c:pt idx="13">
                  <c:v>78969.978562330609</c:v>
                </c:pt>
                <c:pt idx="14">
                  <c:v>80809.298225786129</c:v>
                </c:pt>
                <c:pt idx="15">
                  <c:v>81865.485248819678</c:v>
                </c:pt>
                <c:pt idx="16">
                  <c:v>82913.847062911198</c:v>
                </c:pt>
                <c:pt idx="17">
                  <c:v>84486.37608004651</c:v>
                </c:pt>
                <c:pt idx="18">
                  <c:v>86566.59182086683</c:v>
                </c:pt>
                <c:pt idx="19">
                  <c:v>88287.303395811992</c:v>
                </c:pt>
                <c:pt idx="20">
                  <c:v>90683.165746776314</c:v>
                </c:pt>
              </c:numCache>
            </c:numRef>
          </c:val>
        </c:ser>
        <c:ser>
          <c:idx val="1"/>
          <c:order val="1"/>
          <c:tx>
            <c:strRef>
              <c:f>Wealth_SGP!$B$41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Wealth_SGP!$D$38:$X$38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Wealth_SGP!$D$41:$X$41</c:f>
              <c:numCache>
                <c:formatCode>General</c:formatCode>
                <c:ptCount val="21"/>
                <c:pt idx="0">
                  <c:v>142451.06288286904</c:v>
                </c:pt>
                <c:pt idx="1">
                  <c:v>144115.37654298768</c:v>
                </c:pt>
                <c:pt idx="2">
                  <c:v>145428.5555181485</c:v>
                </c:pt>
                <c:pt idx="3">
                  <c:v>145940.8863961488</c:v>
                </c:pt>
                <c:pt idx="4">
                  <c:v>147254.14192043961</c:v>
                </c:pt>
                <c:pt idx="5">
                  <c:v>146741.31230696404</c:v>
                </c:pt>
                <c:pt idx="6">
                  <c:v>146845.02279429603</c:v>
                </c:pt>
                <c:pt idx="7">
                  <c:v>147944.56524570129</c:v>
                </c:pt>
                <c:pt idx="8">
                  <c:v>149714.16888955308</c:v>
                </c:pt>
                <c:pt idx="9">
                  <c:v>151961.29436574731</c:v>
                </c:pt>
                <c:pt idx="10">
                  <c:v>154330.31055878199</c:v>
                </c:pt>
                <c:pt idx="11">
                  <c:v>156246.70487012083</c:v>
                </c:pt>
                <c:pt idx="12">
                  <c:v>158214.24279525958</c:v>
                </c:pt>
                <c:pt idx="13">
                  <c:v>160250.38599469169</c:v>
                </c:pt>
                <c:pt idx="14">
                  <c:v>162382.01443877976</c:v>
                </c:pt>
                <c:pt idx="15">
                  <c:v>164555.42346471336</c:v>
                </c:pt>
                <c:pt idx="16">
                  <c:v>164198.88444519631</c:v>
                </c:pt>
                <c:pt idx="17">
                  <c:v>168005.6790452695</c:v>
                </c:pt>
                <c:pt idx="18">
                  <c:v>171727.00065313579</c:v>
                </c:pt>
                <c:pt idx="19">
                  <c:v>175286.94712042005</c:v>
                </c:pt>
                <c:pt idx="20">
                  <c:v>178375.27081271933</c:v>
                </c:pt>
              </c:numCache>
            </c:numRef>
          </c:val>
        </c:ser>
        <c:ser>
          <c:idx val="2"/>
          <c:order val="2"/>
          <c:tx>
            <c:strRef>
              <c:f>Wealth_SGP!$B$42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Wealth_SGP!$D$38:$X$38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Wealth_SGP!$D$42:$X$42</c:f>
              <c:numCache>
                <c:formatCode>_(* #,##0_);_(* \(#,##0\);_(* "-"??_);_(@_)</c:formatCode>
                <c:ptCount val="21"/>
                <c:pt idx="0">
                  <c:v>11.325930634196885</c:v>
                </c:pt>
                <c:pt idx="1">
                  <c:v>11.023216643341209</c:v>
                </c:pt>
                <c:pt idx="2">
                  <c:v>10.708045205696305</c:v>
                </c:pt>
                <c:pt idx="3">
                  <c:v>10.392975090938657</c:v>
                </c:pt>
                <c:pt idx="4">
                  <c:v>10.091925996283413</c:v>
                </c:pt>
                <c:pt idx="5">
                  <c:v>9.8131169585244198</c:v>
                </c:pt>
                <c:pt idx="6">
                  <c:v>9.5528367729604238</c:v>
                </c:pt>
                <c:pt idx="7">
                  <c:v>9.3077994191978366</c:v>
                </c:pt>
                <c:pt idx="8">
                  <c:v>9.0836706110297385</c:v>
                </c:pt>
                <c:pt idx="9">
                  <c:v>8.8865545762570779</c:v>
                </c:pt>
                <c:pt idx="10">
                  <c:v>8.717391925459534</c:v>
                </c:pt>
                <c:pt idx="11">
                  <c:v>8.58237925097729</c:v>
                </c:pt>
                <c:pt idx="12">
                  <c:v>8.4732726868255224</c:v>
                </c:pt>
                <c:pt idx="13">
                  <c:v>8.3616387889168173</c:v>
                </c:pt>
                <c:pt idx="14">
                  <c:v>8.2126866752305006</c:v>
                </c:pt>
                <c:pt idx="15">
                  <c:v>8.0089269063245361</c:v>
                </c:pt>
                <c:pt idx="16">
                  <c:v>7.7474881656283463</c:v>
                </c:pt>
                <c:pt idx="17">
                  <c:v>7.4518787508399438</c:v>
                </c:pt>
                <c:pt idx="18">
                  <c:v>7.1593729565999444</c:v>
                </c:pt>
                <c:pt idx="19">
                  <c:v>6.9083151284521147</c:v>
                </c:pt>
                <c:pt idx="20">
                  <c:v>6.7171188395160497</c:v>
                </c:pt>
              </c:numCache>
            </c:numRef>
          </c:val>
        </c:ser>
        <c:overlap val="100"/>
        <c:axId val="88942080"/>
        <c:axId val="88943616"/>
      </c:barChart>
      <c:catAx>
        <c:axId val="889420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943616"/>
        <c:crosses val="autoZero"/>
        <c:auto val="1"/>
        <c:lblAlgn val="ctr"/>
        <c:lblOffset val="100"/>
      </c:catAx>
      <c:valAx>
        <c:axId val="889436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894208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Wealth_SGP!$B$67:$B$69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Wealth_SGP!$C$67:$C$69</c:f>
              <c:numCache>
                <c:formatCode>_(* #,##0_);_(* \(#,##0\);_(* "-"??_);_(@_)</c:formatCode>
                <c:ptCount val="3"/>
                <c:pt idx="0">
                  <c:v>30.110752223926408</c:v>
                </c:pt>
                <c:pt idx="1">
                  <c:v>69.885179238191597</c:v>
                </c:pt>
                <c:pt idx="2">
                  <c:v>4.0685378820156364E-3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Wealth_SGP!$B$72:$B$75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Wealth_SGP!$C$72:$C$75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560076480086.33496</v>
      </c>
      <c r="E7" s="13">
        <f t="shared" ref="E7:X7" si="0">+E8+E9+E10</f>
        <v>585940871374.13147</v>
      </c>
      <c r="F7" s="13">
        <f t="shared" si="0"/>
        <v>613451502322.94421</v>
      </c>
      <c r="G7" s="13">
        <f t="shared" si="0"/>
        <v>640620820100.80798</v>
      </c>
      <c r="H7" s="13">
        <f t="shared" si="0"/>
        <v>672029322644.59326</v>
      </c>
      <c r="I7" s="13">
        <f t="shared" si="0"/>
        <v>698775914828.65076</v>
      </c>
      <c r="J7" s="13">
        <f t="shared" si="0"/>
        <v>731923369149.69446</v>
      </c>
      <c r="K7" s="13">
        <f t="shared" si="0"/>
        <v>770620813421.90686</v>
      </c>
      <c r="L7" s="13">
        <f t="shared" si="0"/>
        <v>808985694381.60083</v>
      </c>
      <c r="M7" s="13">
        <f t="shared" si="0"/>
        <v>846373791982.06433</v>
      </c>
      <c r="N7" s="13">
        <f t="shared" si="0"/>
        <v>885471317159.38196</v>
      </c>
      <c r="O7" s="13">
        <f t="shared" si="0"/>
        <v>919854624160.00378</v>
      </c>
      <c r="P7" s="13">
        <f t="shared" si="0"/>
        <v>949119574992.40479</v>
      </c>
      <c r="Q7" s="13">
        <f t="shared" si="0"/>
        <v>977500536672.39417</v>
      </c>
      <c r="R7" s="13">
        <f t="shared" si="0"/>
        <v>1011748450986.1681</v>
      </c>
      <c r="S7" s="13">
        <f t="shared" si="0"/>
        <v>1051265516225.1964</v>
      </c>
      <c r="T7" s="13">
        <f t="shared" si="0"/>
        <v>1089790191952.0098</v>
      </c>
      <c r="U7" s="13">
        <f t="shared" si="0"/>
        <v>1157683474665.9038</v>
      </c>
      <c r="V7" s="13">
        <f t="shared" si="0"/>
        <v>1232666980776.0879</v>
      </c>
      <c r="W7" s="13">
        <f t="shared" si="0"/>
        <v>1303578840268.5234</v>
      </c>
      <c r="X7" s="13">
        <f t="shared" si="0"/>
        <v>1368577840842.2502</v>
      </c>
    </row>
    <row r="8" spans="1:24" s="22" customFormat="1" ht="15.75">
      <c r="A8" s="19">
        <v>1</v>
      </c>
      <c r="B8" s="20" t="s">
        <v>5</v>
      </c>
      <c r="C8" s="20"/>
      <c r="D8" s="21">
        <v>130321018894.18945</v>
      </c>
      <c r="E8" s="21">
        <v>139226139743.14673</v>
      </c>
      <c r="F8" s="21">
        <v>149399607585.45856</v>
      </c>
      <c r="G8" s="21">
        <v>160817665270.20712</v>
      </c>
      <c r="H8" s="21">
        <v>173468320656.75821</v>
      </c>
      <c r="I8" s="21">
        <v>187836336969.44061</v>
      </c>
      <c r="J8" s="21">
        <v>206692545785.8779</v>
      </c>
      <c r="K8" s="21">
        <v>227527567312.29449</v>
      </c>
      <c r="L8" s="21">
        <v>245837164287.40015</v>
      </c>
      <c r="M8" s="21">
        <v>262095101188.96271</v>
      </c>
      <c r="N8" s="21">
        <v>280570364912.17413</v>
      </c>
      <c r="O8" s="21">
        <v>297809200852.89355</v>
      </c>
      <c r="P8" s="21">
        <v>311131249477.05811</v>
      </c>
      <c r="Q8" s="21">
        <v>322675280904.6109</v>
      </c>
      <c r="R8" s="21">
        <v>336179448488.38983</v>
      </c>
      <c r="S8" s="21">
        <v>349238078205.97943</v>
      </c>
      <c r="T8" s="21">
        <v>365646334424.32056</v>
      </c>
      <c r="U8" s="21">
        <v>387361078771.14874</v>
      </c>
      <c r="V8" s="21">
        <v>413114474553.0097</v>
      </c>
      <c r="W8" s="21">
        <v>436637660602.98053</v>
      </c>
      <c r="X8" s="21">
        <v>461252486551.38654</v>
      </c>
    </row>
    <row r="9" spans="1:24" s="22" customFormat="1" ht="15.75">
      <c r="A9" s="19">
        <v>2</v>
      </c>
      <c r="B9" s="20" t="s">
        <v>38</v>
      </c>
      <c r="C9" s="20"/>
      <c r="D9" s="21">
        <v>429721295117.97205</v>
      </c>
      <c r="E9" s="21">
        <v>446680565556.81128</v>
      </c>
      <c r="F9" s="21">
        <v>464017728663.31226</v>
      </c>
      <c r="G9" s="21">
        <v>479768988756.42737</v>
      </c>
      <c r="H9" s="21">
        <v>498526835913.66156</v>
      </c>
      <c r="I9" s="21">
        <v>510905411785.03674</v>
      </c>
      <c r="J9" s="21">
        <v>525196657289.64313</v>
      </c>
      <c r="K9" s="21">
        <v>543059080035.43884</v>
      </c>
      <c r="L9" s="21">
        <v>563114364020.02722</v>
      </c>
      <c r="M9" s="21">
        <v>584244524718.9281</v>
      </c>
      <c r="N9" s="21">
        <v>604866786173.0343</v>
      </c>
      <c r="O9" s="21">
        <v>622011257232.93677</v>
      </c>
      <c r="P9" s="21">
        <v>637954159441.17322</v>
      </c>
      <c r="Q9" s="21">
        <v>654791089693.60986</v>
      </c>
      <c r="R9" s="21">
        <v>675534836423.60486</v>
      </c>
      <c r="S9" s="21">
        <v>701993271945.04358</v>
      </c>
      <c r="T9" s="21">
        <v>724109691453.51575</v>
      </c>
      <c r="U9" s="21">
        <v>770288229820.58179</v>
      </c>
      <c r="V9" s="21">
        <v>819518340148.90491</v>
      </c>
      <c r="W9" s="21">
        <v>866907013591.36963</v>
      </c>
      <c r="X9" s="21">
        <v>907291188216.69043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34166074.173453555</v>
      </c>
      <c r="E10" s="21">
        <f t="shared" ref="E10:X10" si="1">+E13+E16+E19+E23</f>
        <v>34166074.173453555</v>
      </c>
      <c r="F10" s="21">
        <f t="shared" si="1"/>
        <v>34166074.173453555</v>
      </c>
      <c r="G10" s="21">
        <f t="shared" si="1"/>
        <v>34166074.173453555</v>
      </c>
      <c r="H10" s="21">
        <f t="shared" si="1"/>
        <v>34166074.173453555</v>
      </c>
      <c r="I10" s="21">
        <f t="shared" si="1"/>
        <v>34166074.173453555</v>
      </c>
      <c r="J10" s="21">
        <f t="shared" si="1"/>
        <v>34166074.173453555</v>
      </c>
      <c r="K10" s="21">
        <f t="shared" si="1"/>
        <v>34166074.173453555</v>
      </c>
      <c r="L10" s="21">
        <f t="shared" si="1"/>
        <v>34166074.173453555</v>
      </c>
      <c r="M10" s="21">
        <f t="shared" si="1"/>
        <v>34166074.173453555</v>
      </c>
      <c r="N10" s="21">
        <f t="shared" si="1"/>
        <v>34166074.173453555</v>
      </c>
      <c r="O10" s="21">
        <f t="shared" si="1"/>
        <v>34166074.173453555</v>
      </c>
      <c r="P10" s="21">
        <f t="shared" si="1"/>
        <v>34166074.173453555</v>
      </c>
      <c r="Q10" s="21">
        <f t="shared" si="1"/>
        <v>34166074.173453555</v>
      </c>
      <c r="R10" s="21">
        <f t="shared" si="1"/>
        <v>34166074.173453555</v>
      </c>
      <c r="S10" s="21">
        <f t="shared" si="1"/>
        <v>34166074.173453555</v>
      </c>
      <c r="T10" s="21">
        <f t="shared" si="1"/>
        <v>34166074.173453555</v>
      </c>
      <c r="U10" s="21">
        <f t="shared" si="1"/>
        <v>34166074.173453555</v>
      </c>
      <c r="V10" s="21">
        <f t="shared" si="1"/>
        <v>34166074.173453555</v>
      </c>
      <c r="W10" s="21">
        <f t="shared" si="1"/>
        <v>34166074.173453555</v>
      </c>
      <c r="X10" s="21">
        <f t="shared" si="1"/>
        <v>34166074.173453555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34166074.173453555</v>
      </c>
      <c r="E11" s="38">
        <f t="shared" ref="E11:X11" si="2">+E13+E16</f>
        <v>34166074.173453555</v>
      </c>
      <c r="F11" s="38">
        <f t="shared" si="2"/>
        <v>34166074.173453555</v>
      </c>
      <c r="G11" s="38">
        <f t="shared" si="2"/>
        <v>34166074.173453555</v>
      </c>
      <c r="H11" s="38">
        <f t="shared" si="2"/>
        <v>34166074.173453555</v>
      </c>
      <c r="I11" s="38">
        <f t="shared" si="2"/>
        <v>34166074.173453555</v>
      </c>
      <c r="J11" s="38">
        <f t="shared" si="2"/>
        <v>34166074.173453555</v>
      </c>
      <c r="K11" s="38">
        <f t="shared" si="2"/>
        <v>34166074.173453555</v>
      </c>
      <c r="L11" s="38">
        <f t="shared" si="2"/>
        <v>34166074.173453555</v>
      </c>
      <c r="M11" s="38">
        <f t="shared" si="2"/>
        <v>34166074.173453555</v>
      </c>
      <c r="N11" s="38">
        <f t="shared" si="2"/>
        <v>34166074.173453555</v>
      </c>
      <c r="O11" s="38">
        <f t="shared" si="2"/>
        <v>34166074.173453555</v>
      </c>
      <c r="P11" s="38">
        <f t="shared" si="2"/>
        <v>34166074.173453555</v>
      </c>
      <c r="Q11" s="38">
        <f t="shared" si="2"/>
        <v>34166074.173453555</v>
      </c>
      <c r="R11" s="38">
        <f t="shared" si="2"/>
        <v>34166074.173453555</v>
      </c>
      <c r="S11" s="38">
        <f t="shared" si="2"/>
        <v>34166074.173453555</v>
      </c>
      <c r="T11" s="38">
        <f t="shared" si="2"/>
        <v>34166074.173453555</v>
      </c>
      <c r="U11" s="38">
        <f t="shared" si="2"/>
        <v>34166074.173453555</v>
      </c>
      <c r="V11" s="38">
        <f t="shared" si="2"/>
        <v>34166074.173453555</v>
      </c>
      <c r="W11" s="38">
        <f t="shared" si="2"/>
        <v>34166074.173453555</v>
      </c>
      <c r="X11" s="38">
        <f t="shared" si="2"/>
        <v>34166074.173453555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34166074.173453555</v>
      </c>
      <c r="E16" s="13">
        <f t="shared" ref="E16:X16" si="5">+E17+E18</f>
        <v>34166074.173453555</v>
      </c>
      <c r="F16" s="13">
        <f t="shared" si="5"/>
        <v>34166074.173453555</v>
      </c>
      <c r="G16" s="13">
        <f t="shared" si="5"/>
        <v>34166074.173453555</v>
      </c>
      <c r="H16" s="13">
        <f t="shared" si="5"/>
        <v>34166074.173453555</v>
      </c>
      <c r="I16" s="13">
        <f t="shared" si="5"/>
        <v>34166074.173453555</v>
      </c>
      <c r="J16" s="13">
        <f t="shared" si="5"/>
        <v>34166074.173453555</v>
      </c>
      <c r="K16" s="13">
        <f t="shared" si="5"/>
        <v>34166074.173453555</v>
      </c>
      <c r="L16" s="13">
        <f t="shared" si="5"/>
        <v>34166074.173453555</v>
      </c>
      <c r="M16" s="13">
        <f t="shared" si="5"/>
        <v>34166074.173453555</v>
      </c>
      <c r="N16" s="13">
        <f t="shared" si="5"/>
        <v>34166074.173453555</v>
      </c>
      <c r="O16" s="13">
        <f t="shared" si="5"/>
        <v>34166074.173453555</v>
      </c>
      <c r="P16" s="13">
        <f t="shared" si="5"/>
        <v>34166074.173453555</v>
      </c>
      <c r="Q16" s="13">
        <f t="shared" si="5"/>
        <v>34166074.173453555</v>
      </c>
      <c r="R16" s="13">
        <f t="shared" si="5"/>
        <v>34166074.173453555</v>
      </c>
      <c r="S16" s="13">
        <f t="shared" si="5"/>
        <v>34166074.173453555</v>
      </c>
      <c r="T16" s="13">
        <f t="shared" si="5"/>
        <v>34166074.173453555</v>
      </c>
      <c r="U16" s="13">
        <f t="shared" si="5"/>
        <v>34166074.173453555</v>
      </c>
      <c r="V16" s="13">
        <f t="shared" si="5"/>
        <v>34166074.173453555</v>
      </c>
      <c r="W16" s="13">
        <f t="shared" si="5"/>
        <v>34166074.173453555</v>
      </c>
      <c r="X16" s="13">
        <f t="shared" si="5"/>
        <v>34166074.173453555</v>
      </c>
    </row>
    <row r="17" spans="1:24">
      <c r="A17" s="8" t="s">
        <v>45</v>
      </c>
      <c r="B17" s="2" t="s">
        <v>7</v>
      </c>
      <c r="C17" s="2"/>
      <c r="D17" s="14">
        <v>20412869.622316763</v>
      </c>
      <c r="E17" s="14">
        <v>20412869.622316763</v>
      </c>
      <c r="F17" s="14">
        <v>20412869.622316763</v>
      </c>
      <c r="G17" s="14">
        <v>20412869.622316763</v>
      </c>
      <c r="H17" s="14">
        <v>20412869.622316763</v>
      </c>
      <c r="I17" s="14">
        <v>20412869.622316763</v>
      </c>
      <c r="J17" s="14">
        <v>20412869.622316763</v>
      </c>
      <c r="K17" s="14">
        <v>20412869.622316763</v>
      </c>
      <c r="L17" s="14">
        <v>20412869.622316763</v>
      </c>
      <c r="M17" s="14">
        <v>20412869.622316763</v>
      </c>
      <c r="N17" s="14">
        <v>20412869.622316763</v>
      </c>
      <c r="O17" s="14">
        <v>20412869.622316763</v>
      </c>
      <c r="P17" s="14">
        <v>20412869.622316763</v>
      </c>
      <c r="Q17" s="14">
        <v>20412869.622316763</v>
      </c>
      <c r="R17" s="14">
        <v>20412869.622316763</v>
      </c>
      <c r="S17" s="14">
        <v>20412869.622316763</v>
      </c>
      <c r="T17" s="14">
        <v>20412869.622316763</v>
      </c>
      <c r="U17" s="14">
        <v>20412869.622316763</v>
      </c>
      <c r="V17" s="14">
        <v>20412869.622316763</v>
      </c>
      <c r="W17" s="14">
        <v>20412869.622316763</v>
      </c>
      <c r="X17" s="14">
        <v>20412869.622316763</v>
      </c>
    </row>
    <row r="18" spans="1:24">
      <c r="A18" s="8" t="s">
        <v>46</v>
      </c>
      <c r="B18" s="2" t="s">
        <v>62</v>
      </c>
      <c r="C18" s="2"/>
      <c r="D18" s="14">
        <v>13753204.551136795</v>
      </c>
      <c r="E18" s="14">
        <v>13753204.551136795</v>
      </c>
      <c r="F18" s="14">
        <v>13753204.551136795</v>
      </c>
      <c r="G18" s="14">
        <v>13753204.551136795</v>
      </c>
      <c r="H18" s="14">
        <v>13753204.551136795</v>
      </c>
      <c r="I18" s="14">
        <v>13753204.551136795</v>
      </c>
      <c r="J18" s="14">
        <v>13753204.551136795</v>
      </c>
      <c r="K18" s="14">
        <v>13753204.551136795</v>
      </c>
      <c r="L18" s="14">
        <v>13753204.551136795</v>
      </c>
      <c r="M18" s="14">
        <v>13753204.551136795</v>
      </c>
      <c r="N18" s="14">
        <v>13753204.551136795</v>
      </c>
      <c r="O18" s="14">
        <v>13753204.551136795</v>
      </c>
      <c r="P18" s="14">
        <v>13753204.551136795</v>
      </c>
      <c r="Q18" s="14">
        <v>13753204.551136795</v>
      </c>
      <c r="R18" s="14">
        <v>13753204.551136795</v>
      </c>
      <c r="S18" s="14">
        <v>13753204.551136795</v>
      </c>
      <c r="T18" s="14">
        <v>13753204.551136795</v>
      </c>
      <c r="U18" s="14">
        <v>13753204.551136795</v>
      </c>
      <c r="V18" s="14">
        <v>13753204.551136795</v>
      </c>
      <c r="W18" s="14">
        <v>13753204.551136795</v>
      </c>
      <c r="X18" s="14">
        <v>13753204.551136795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49663076278.352982</v>
      </c>
      <c r="E35" s="11">
        <v>52883941486.333649</v>
      </c>
      <c r="F35" s="11">
        <v>56602344091.48056</v>
      </c>
      <c r="G35" s="11">
        <v>63099950582.718384</v>
      </c>
      <c r="H35" s="11">
        <v>69772695524.957245</v>
      </c>
      <c r="I35" s="11">
        <v>74850989622.370865</v>
      </c>
      <c r="J35" s="11">
        <v>80644617646.9263</v>
      </c>
      <c r="K35" s="11">
        <v>87543089916.921906</v>
      </c>
      <c r="L35" s="11">
        <v>85698097960.373062</v>
      </c>
      <c r="M35" s="11">
        <v>91022787525.215591</v>
      </c>
      <c r="N35" s="11">
        <v>99281872269.094391</v>
      </c>
      <c r="O35" s="11">
        <v>98070683235.224777</v>
      </c>
      <c r="P35" s="11">
        <v>102228043481.19971</v>
      </c>
      <c r="Q35" s="11">
        <v>106929204111.39771</v>
      </c>
      <c r="R35" s="11">
        <v>116805510702.8219</v>
      </c>
      <c r="S35" s="11">
        <v>125428991572.0253</v>
      </c>
      <c r="T35" s="11">
        <v>136345374227.0101</v>
      </c>
      <c r="U35" s="11">
        <v>148309223007.12421</v>
      </c>
      <c r="V35" s="11">
        <v>150514585608.30569</v>
      </c>
      <c r="W35" s="11">
        <v>149355547578.0275</v>
      </c>
      <c r="X35" s="11">
        <v>170969194558.3913</v>
      </c>
    </row>
    <row r="36" spans="1:24" ht="15.75">
      <c r="A36" s="25">
        <v>5</v>
      </c>
      <c r="B36" s="9" t="s">
        <v>9</v>
      </c>
      <c r="C36" s="10"/>
      <c r="D36" s="11">
        <v>3016624.0000000009</v>
      </c>
      <c r="E36" s="11">
        <v>3099464.9999999995</v>
      </c>
      <c r="F36" s="11">
        <v>3190692</v>
      </c>
      <c r="G36" s="11">
        <v>3287419.9999999995</v>
      </c>
      <c r="H36" s="11">
        <v>3385486.0000000009</v>
      </c>
      <c r="I36" s="11">
        <v>3481674.0000000005</v>
      </c>
      <c r="J36" s="11">
        <v>3576537</v>
      </c>
      <c r="K36" s="11">
        <v>3670692.9999999991</v>
      </c>
      <c r="L36" s="11">
        <v>3761263.0000000009</v>
      </c>
      <c r="M36" s="11">
        <v>3844693</v>
      </c>
      <c r="N36" s="11">
        <v>3919300</v>
      </c>
      <c r="O36" s="11">
        <v>3980956.0000000005</v>
      </c>
      <c r="P36" s="11">
        <v>4032217.0000000005</v>
      </c>
      <c r="Q36" s="11">
        <v>4086049.9999999991</v>
      </c>
      <c r="R36" s="11">
        <v>4160157.9999999986</v>
      </c>
      <c r="S36" s="11">
        <v>4265998.9999999991</v>
      </c>
      <c r="T36" s="11">
        <v>4409955</v>
      </c>
      <c r="U36" s="11">
        <v>4584894</v>
      </c>
      <c r="V36" s="11">
        <v>4772215.9999999991</v>
      </c>
      <c r="W36" s="11">
        <v>4945644.9999999991</v>
      </c>
      <c r="X36" s="11">
        <v>5086418.0000000009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185663.33758742714</v>
      </c>
      <c r="E39" s="11">
        <f t="shared" si="8"/>
        <v>189045.80996208428</v>
      </c>
      <c r="F39" s="11">
        <f t="shared" si="8"/>
        <v>192262.83900888715</v>
      </c>
      <c r="G39" s="11">
        <f t="shared" si="8"/>
        <v>194870.39079302555</v>
      </c>
      <c r="H39" s="11">
        <f t="shared" si="8"/>
        <v>198503.05765393598</v>
      </c>
      <c r="I39" s="11">
        <f t="shared" si="8"/>
        <v>200701.13250943387</v>
      </c>
      <c r="J39" s="11">
        <f t="shared" si="8"/>
        <v>204645.82615801107</v>
      </c>
      <c r="K39" s="11">
        <f t="shared" si="8"/>
        <v>209938.78088467411</v>
      </c>
      <c r="L39" s="11">
        <f t="shared" si="8"/>
        <v>215083.52231194699</v>
      </c>
      <c r="M39" s="11">
        <f t="shared" si="8"/>
        <v>220140.79979391446</v>
      </c>
      <c r="N39" s="11">
        <f t="shared" si="8"/>
        <v>225925.88399953613</v>
      </c>
      <c r="O39" s="11">
        <f t="shared" si="8"/>
        <v>231063.75055639993</v>
      </c>
      <c r="P39" s="11">
        <f t="shared" si="8"/>
        <v>235384.05174929937</v>
      </c>
      <c r="Q39" s="11">
        <f t="shared" si="8"/>
        <v>239228.72619581121</v>
      </c>
      <c r="R39" s="11">
        <f t="shared" si="8"/>
        <v>243199.52535124109</v>
      </c>
      <c r="S39" s="11">
        <f t="shared" si="8"/>
        <v>246428.91764043935</v>
      </c>
      <c r="T39" s="11">
        <f t="shared" si="8"/>
        <v>247120.47899627316</v>
      </c>
      <c r="U39" s="11">
        <f t="shared" si="8"/>
        <v>252499.50700406678</v>
      </c>
      <c r="V39" s="11">
        <f t="shared" si="8"/>
        <v>258300.75184695917</v>
      </c>
      <c r="W39" s="11">
        <f t="shared" si="8"/>
        <v>263581.15883136046</v>
      </c>
      <c r="X39" s="11">
        <f t="shared" si="8"/>
        <v>269065.15367833513</v>
      </c>
    </row>
    <row r="40" spans="1:24" ht="15.75">
      <c r="B40" s="20" t="s">
        <v>5</v>
      </c>
      <c r="C40" s="7"/>
      <c r="D40" s="11">
        <f t="shared" ref="D40:X40" si="9">+D8/D36</f>
        <v>43200.948773923898</v>
      </c>
      <c r="E40" s="11">
        <f t="shared" si="9"/>
        <v>44919.410202453248</v>
      </c>
      <c r="F40" s="11">
        <f t="shared" si="9"/>
        <v>46823.575445532995</v>
      </c>
      <c r="G40" s="11">
        <f t="shared" si="9"/>
        <v>48919.111421785819</v>
      </c>
      <c r="H40" s="11">
        <f t="shared" si="9"/>
        <v>51238.823807500063</v>
      </c>
      <c r="I40" s="11">
        <f t="shared" si="9"/>
        <v>53950.007085511337</v>
      </c>
      <c r="J40" s="11">
        <f t="shared" si="9"/>
        <v>57791.250526942094</v>
      </c>
      <c r="K40" s="11">
        <f t="shared" si="9"/>
        <v>61984.907839553605</v>
      </c>
      <c r="L40" s="11">
        <f t="shared" si="9"/>
        <v>65360.269751782871</v>
      </c>
      <c r="M40" s="11">
        <f t="shared" si="9"/>
        <v>68170.618873590865</v>
      </c>
      <c r="N40" s="11">
        <f t="shared" si="9"/>
        <v>71586.856048828646</v>
      </c>
      <c r="O40" s="11">
        <f t="shared" si="9"/>
        <v>74808.463307028142</v>
      </c>
      <c r="P40" s="11">
        <f t="shared" si="9"/>
        <v>77161.335681352983</v>
      </c>
      <c r="Q40" s="11">
        <f t="shared" si="9"/>
        <v>78969.978562330609</v>
      </c>
      <c r="R40" s="11">
        <f t="shared" si="9"/>
        <v>80809.298225786129</v>
      </c>
      <c r="S40" s="11">
        <f t="shared" si="9"/>
        <v>81865.485248819678</v>
      </c>
      <c r="T40" s="11">
        <f t="shared" si="9"/>
        <v>82913.847062911198</v>
      </c>
      <c r="U40" s="11">
        <f t="shared" si="9"/>
        <v>84486.37608004651</v>
      </c>
      <c r="V40" s="11">
        <f t="shared" si="9"/>
        <v>86566.59182086683</v>
      </c>
      <c r="W40" s="11">
        <f t="shared" si="9"/>
        <v>88287.303395811992</v>
      </c>
      <c r="X40" s="11">
        <f t="shared" si="9"/>
        <v>90683.165746776314</v>
      </c>
    </row>
    <row r="41" spans="1:24" ht="15.75">
      <c r="B41" s="20" t="s">
        <v>38</v>
      </c>
      <c r="C41" s="7"/>
      <c r="D41" s="37">
        <f>+D9/D36</f>
        <v>142451.06288286904</v>
      </c>
      <c r="E41" s="37">
        <f t="shared" ref="E41:X41" si="10">+E9/E36</f>
        <v>144115.37654298768</v>
      </c>
      <c r="F41" s="37">
        <f t="shared" si="10"/>
        <v>145428.5555181485</v>
      </c>
      <c r="G41" s="37">
        <f t="shared" si="10"/>
        <v>145940.8863961488</v>
      </c>
      <c r="H41" s="37">
        <f t="shared" si="10"/>
        <v>147254.14192043961</v>
      </c>
      <c r="I41" s="37">
        <f t="shared" si="10"/>
        <v>146741.31230696404</v>
      </c>
      <c r="J41" s="37">
        <f t="shared" si="10"/>
        <v>146845.02279429603</v>
      </c>
      <c r="K41" s="37">
        <f t="shared" si="10"/>
        <v>147944.56524570129</v>
      </c>
      <c r="L41" s="37">
        <f t="shared" si="10"/>
        <v>149714.16888955308</v>
      </c>
      <c r="M41" s="37">
        <f t="shared" si="10"/>
        <v>151961.29436574731</v>
      </c>
      <c r="N41" s="37">
        <f t="shared" si="10"/>
        <v>154330.31055878199</v>
      </c>
      <c r="O41" s="37">
        <f t="shared" si="10"/>
        <v>156246.70487012083</v>
      </c>
      <c r="P41" s="37">
        <f t="shared" si="10"/>
        <v>158214.24279525958</v>
      </c>
      <c r="Q41" s="37">
        <f t="shared" si="10"/>
        <v>160250.38599469169</v>
      </c>
      <c r="R41" s="37">
        <f t="shared" si="10"/>
        <v>162382.01443877976</v>
      </c>
      <c r="S41" s="37">
        <f t="shared" si="10"/>
        <v>164555.42346471336</v>
      </c>
      <c r="T41" s="37">
        <f t="shared" si="10"/>
        <v>164198.88444519631</v>
      </c>
      <c r="U41" s="37">
        <f t="shared" si="10"/>
        <v>168005.6790452695</v>
      </c>
      <c r="V41" s="37">
        <f t="shared" si="10"/>
        <v>171727.00065313579</v>
      </c>
      <c r="W41" s="37">
        <f t="shared" si="10"/>
        <v>175286.94712042005</v>
      </c>
      <c r="X41" s="37">
        <f t="shared" si="10"/>
        <v>178375.27081271933</v>
      </c>
    </row>
    <row r="42" spans="1:24" ht="15.75">
      <c r="B42" s="20" t="s">
        <v>10</v>
      </c>
      <c r="C42" s="9"/>
      <c r="D42" s="11">
        <f t="shared" ref="D42:X42" si="11">+D10/D36</f>
        <v>11.325930634196885</v>
      </c>
      <c r="E42" s="11">
        <f t="shared" si="11"/>
        <v>11.023216643341209</v>
      </c>
      <c r="F42" s="11">
        <f t="shared" si="11"/>
        <v>10.708045205696305</v>
      </c>
      <c r="G42" s="11">
        <f t="shared" si="11"/>
        <v>10.392975090938657</v>
      </c>
      <c r="H42" s="11">
        <f t="shared" si="11"/>
        <v>10.091925996283413</v>
      </c>
      <c r="I42" s="11">
        <f t="shared" si="11"/>
        <v>9.8131169585244198</v>
      </c>
      <c r="J42" s="11">
        <f t="shared" si="11"/>
        <v>9.5528367729604238</v>
      </c>
      <c r="K42" s="11">
        <f t="shared" si="11"/>
        <v>9.3077994191978366</v>
      </c>
      <c r="L42" s="11">
        <f t="shared" si="11"/>
        <v>9.0836706110297385</v>
      </c>
      <c r="M42" s="11">
        <f t="shared" si="11"/>
        <v>8.8865545762570779</v>
      </c>
      <c r="N42" s="11">
        <f t="shared" si="11"/>
        <v>8.717391925459534</v>
      </c>
      <c r="O42" s="11">
        <f t="shared" si="11"/>
        <v>8.58237925097729</v>
      </c>
      <c r="P42" s="11">
        <f t="shared" si="11"/>
        <v>8.4732726868255224</v>
      </c>
      <c r="Q42" s="11">
        <f t="shared" si="11"/>
        <v>8.3616387889168173</v>
      </c>
      <c r="R42" s="11">
        <f t="shared" si="11"/>
        <v>8.2126866752305006</v>
      </c>
      <c r="S42" s="11">
        <f t="shared" si="11"/>
        <v>8.0089269063245361</v>
      </c>
      <c r="T42" s="11">
        <f t="shared" si="11"/>
        <v>7.7474881656283463</v>
      </c>
      <c r="U42" s="11">
        <f t="shared" si="11"/>
        <v>7.4518787508399438</v>
      </c>
      <c r="V42" s="11">
        <f t="shared" si="11"/>
        <v>7.1593729565999444</v>
      </c>
      <c r="W42" s="11">
        <f t="shared" si="11"/>
        <v>6.9083151284521147</v>
      </c>
      <c r="X42" s="11">
        <f t="shared" si="11"/>
        <v>6.7171188395160497</v>
      </c>
    </row>
    <row r="43" spans="1:24" ht="15.75">
      <c r="B43" s="26" t="s">
        <v>32</v>
      </c>
      <c r="C43" s="9"/>
      <c r="D43" s="11">
        <f t="shared" ref="D43:X43" si="12">+D11/D36</f>
        <v>11.325930634196885</v>
      </c>
      <c r="E43" s="11">
        <f t="shared" si="12"/>
        <v>11.023216643341209</v>
      </c>
      <c r="F43" s="11">
        <f t="shared" si="12"/>
        <v>10.708045205696305</v>
      </c>
      <c r="G43" s="11">
        <f t="shared" si="12"/>
        <v>10.392975090938657</v>
      </c>
      <c r="H43" s="11">
        <f t="shared" si="12"/>
        <v>10.091925996283413</v>
      </c>
      <c r="I43" s="11">
        <f t="shared" si="12"/>
        <v>9.8131169585244198</v>
      </c>
      <c r="J43" s="11">
        <f t="shared" si="12"/>
        <v>9.5528367729604238</v>
      </c>
      <c r="K43" s="11">
        <f t="shared" si="12"/>
        <v>9.3077994191978366</v>
      </c>
      <c r="L43" s="11">
        <f t="shared" si="12"/>
        <v>9.0836706110297385</v>
      </c>
      <c r="M43" s="11">
        <f t="shared" si="12"/>
        <v>8.8865545762570779</v>
      </c>
      <c r="N43" s="11">
        <f t="shared" si="12"/>
        <v>8.717391925459534</v>
      </c>
      <c r="O43" s="11">
        <f t="shared" si="12"/>
        <v>8.58237925097729</v>
      </c>
      <c r="P43" s="11">
        <f t="shared" si="12"/>
        <v>8.4732726868255224</v>
      </c>
      <c r="Q43" s="11">
        <f t="shared" si="12"/>
        <v>8.3616387889168173</v>
      </c>
      <c r="R43" s="11">
        <f t="shared" si="12"/>
        <v>8.2126866752305006</v>
      </c>
      <c r="S43" s="11">
        <f t="shared" si="12"/>
        <v>8.0089269063245361</v>
      </c>
      <c r="T43" s="11">
        <f t="shared" si="12"/>
        <v>7.7474881656283463</v>
      </c>
      <c r="U43" s="11">
        <f t="shared" si="12"/>
        <v>7.4518787508399438</v>
      </c>
      <c r="V43" s="11">
        <f t="shared" si="12"/>
        <v>7.1593729565999444</v>
      </c>
      <c r="W43" s="11">
        <f t="shared" si="12"/>
        <v>6.9083151284521147</v>
      </c>
      <c r="X43" s="11">
        <f t="shared" si="12"/>
        <v>6.7171188395160497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11.325930634196885</v>
      </c>
      <c r="E46" s="11">
        <f t="shared" si="15"/>
        <v>11.023216643341209</v>
      </c>
      <c r="F46" s="11">
        <f t="shared" si="15"/>
        <v>10.708045205696305</v>
      </c>
      <c r="G46" s="11">
        <f t="shared" si="15"/>
        <v>10.392975090938657</v>
      </c>
      <c r="H46" s="11">
        <f t="shared" si="15"/>
        <v>10.091925996283413</v>
      </c>
      <c r="I46" s="11">
        <f t="shared" si="15"/>
        <v>9.8131169585244198</v>
      </c>
      <c r="J46" s="11">
        <f t="shared" si="15"/>
        <v>9.5528367729604238</v>
      </c>
      <c r="K46" s="11">
        <f t="shared" si="15"/>
        <v>9.3077994191978366</v>
      </c>
      <c r="L46" s="11">
        <f t="shared" si="15"/>
        <v>9.0836706110297385</v>
      </c>
      <c r="M46" s="11">
        <f t="shared" si="15"/>
        <v>8.8865545762570779</v>
      </c>
      <c r="N46" s="11">
        <f t="shared" si="15"/>
        <v>8.717391925459534</v>
      </c>
      <c r="O46" s="11">
        <f t="shared" si="15"/>
        <v>8.58237925097729</v>
      </c>
      <c r="P46" s="11">
        <f t="shared" si="15"/>
        <v>8.4732726868255224</v>
      </c>
      <c r="Q46" s="11">
        <f t="shared" si="15"/>
        <v>8.3616387889168173</v>
      </c>
      <c r="R46" s="11">
        <f t="shared" si="15"/>
        <v>8.2126866752305006</v>
      </c>
      <c r="S46" s="11">
        <f t="shared" si="15"/>
        <v>8.0089269063245361</v>
      </c>
      <c r="T46" s="11">
        <f t="shared" si="15"/>
        <v>7.7474881656283463</v>
      </c>
      <c r="U46" s="11">
        <f t="shared" si="15"/>
        <v>7.4518787508399438</v>
      </c>
      <c r="V46" s="11">
        <f t="shared" si="15"/>
        <v>7.1593729565999444</v>
      </c>
      <c r="W46" s="11">
        <f t="shared" si="15"/>
        <v>6.9083151284521147</v>
      </c>
      <c r="X46" s="11">
        <f t="shared" si="15"/>
        <v>6.7171188395160497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16463.131062523193</v>
      </c>
      <c r="E50" s="11">
        <f t="shared" ref="E50:X50" si="18">+E35/E36</f>
        <v>17062.280582724328</v>
      </c>
      <c r="F50" s="11">
        <f t="shared" si="18"/>
        <v>17739.833268607737</v>
      </c>
      <c r="G50" s="11">
        <f t="shared" si="18"/>
        <v>19194.368405229143</v>
      </c>
      <c r="H50" s="11">
        <f t="shared" si="18"/>
        <v>20609.358752320117</v>
      </c>
      <c r="I50" s="11">
        <f t="shared" si="18"/>
        <v>21498.56351351989</v>
      </c>
      <c r="J50" s="11">
        <f t="shared" si="18"/>
        <v>22548.24083937236</v>
      </c>
      <c r="K50" s="11">
        <f t="shared" si="18"/>
        <v>23849.199569923698</v>
      </c>
      <c r="L50" s="11">
        <f t="shared" si="18"/>
        <v>22784.393955002095</v>
      </c>
      <c r="M50" s="11">
        <f t="shared" si="18"/>
        <v>23674.916963517138</v>
      </c>
      <c r="N50" s="11">
        <f t="shared" si="18"/>
        <v>25331.531719718929</v>
      </c>
      <c r="O50" s="11">
        <f t="shared" si="18"/>
        <v>24634.957843097178</v>
      </c>
      <c r="P50" s="11">
        <f t="shared" si="18"/>
        <v>25352.812976384877</v>
      </c>
      <c r="Q50" s="11">
        <f t="shared" si="18"/>
        <v>26169.333246386541</v>
      </c>
      <c r="R50" s="11">
        <f t="shared" si="18"/>
        <v>28077.181372155082</v>
      </c>
      <c r="S50" s="11">
        <f t="shared" si="18"/>
        <v>29402.020856550909</v>
      </c>
      <c r="T50" s="11">
        <f t="shared" si="18"/>
        <v>30917.633904883405</v>
      </c>
      <c r="U50" s="11">
        <f t="shared" si="18"/>
        <v>32347.361358217706</v>
      </c>
      <c r="V50" s="11">
        <f t="shared" si="18"/>
        <v>31539.768025652174</v>
      </c>
      <c r="W50" s="11">
        <f t="shared" si="18"/>
        <v>30199.407272060071</v>
      </c>
      <c r="X50" s="11">
        <f t="shared" si="18"/>
        <v>33612.887214222515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1.8218310726340059</v>
      </c>
      <c r="F53" s="32">
        <f>IFERROR(((F39/$D39)-1)*100,0)</f>
        <v>3.5545528305244156</v>
      </c>
      <c r="G53" s="32">
        <f>IFERROR(((G39/$D39)-1)*100,0)</f>
        <v>4.9590044675690947</v>
      </c>
      <c r="H53" s="32">
        <f t="shared" ref="H53:X53" si="19">IFERROR(((H39/$D39)-1)*100,0)</f>
        <v>6.9155926169121695</v>
      </c>
      <c r="I53" s="32">
        <f t="shared" si="19"/>
        <v>8.0994961727032244</v>
      </c>
      <c r="J53" s="32">
        <f t="shared" si="19"/>
        <v>10.224144851239281</v>
      </c>
      <c r="K53" s="32">
        <f t="shared" si="19"/>
        <v>13.074979483128102</v>
      </c>
      <c r="L53" s="32">
        <f t="shared" si="19"/>
        <v>15.845985053816115</v>
      </c>
      <c r="M53" s="32">
        <f t="shared" si="19"/>
        <v>18.569881730286241</v>
      </c>
      <c r="N53" s="32">
        <f t="shared" si="19"/>
        <v>21.685781875568043</v>
      </c>
      <c r="O53" s="32">
        <f t="shared" si="19"/>
        <v>24.453084577128294</v>
      </c>
      <c r="P53" s="32">
        <f t="shared" si="19"/>
        <v>26.780038971592447</v>
      </c>
      <c r="Q53" s="32">
        <f t="shared" si="19"/>
        <v>28.850816377875699</v>
      </c>
      <c r="R53" s="32">
        <f t="shared" si="19"/>
        <v>30.989525725142531</v>
      </c>
      <c r="S53" s="32">
        <f t="shared" si="19"/>
        <v>32.728906440345696</v>
      </c>
      <c r="T53" s="32">
        <f t="shared" si="19"/>
        <v>33.101387817024673</v>
      </c>
      <c r="U53" s="32">
        <f t="shared" si="19"/>
        <v>35.998582318475833</v>
      </c>
      <c r="V53" s="32">
        <f t="shared" si="19"/>
        <v>39.123186733260006</v>
      </c>
      <c r="W53" s="32">
        <f t="shared" si="19"/>
        <v>41.967263034492497</v>
      </c>
      <c r="X53" s="32">
        <f t="shared" si="19"/>
        <v>44.920993651552152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3.977832610858334</v>
      </c>
      <c r="F54" s="32">
        <f t="shared" ref="F54:I54" si="21">IFERROR(((F40/$D40)-1)*100,0)</f>
        <v>8.3855257220547763</v>
      </c>
      <c r="G54" s="32">
        <f t="shared" si="21"/>
        <v>13.236196912678476</v>
      </c>
      <c r="H54" s="32">
        <f t="shared" si="21"/>
        <v>18.605783580447266</v>
      </c>
      <c r="I54" s="32">
        <f t="shared" si="21"/>
        <v>24.881532967802713</v>
      </c>
      <c r="J54" s="32">
        <f t="shared" ref="J54:X54" si="22">IFERROR(((J40/$D40)-1)*100,0)</f>
        <v>33.773104913438637</v>
      </c>
      <c r="K54" s="32">
        <f t="shared" si="22"/>
        <v>43.480431793126975</v>
      </c>
      <c r="L54" s="32">
        <f t="shared" si="22"/>
        <v>51.293597957353995</v>
      </c>
      <c r="M54" s="32">
        <f t="shared" si="22"/>
        <v>57.798892867692444</v>
      </c>
      <c r="N54" s="32">
        <f t="shared" si="22"/>
        <v>65.706675618287562</v>
      </c>
      <c r="O54" s="32">
        <f t="shared" si="22"/>
        <v>73.163936048049365</v>
      </c>
      <c r="P54" s="32">
        <f t="shared" si="22"/>
        <v>78.610280262936215</v>
      </c>
      <c r="Q54" s="32">
        <f t="shared" si="22"/>
        <v>82.796861651327688</v>
      </c>
      <c r="R54" s="32">
        <f t="shared" si="22"/>
        <v>87.05445255073343</v>
      </c>
      <c r="S54" s="32">
        <f t="shared" si="22"/>
        <v>89.499276224770568</v>
      </c>
      <c r="T54" s="32">
        <f t="shared" si="22"/>
        <v>91.925986387035124</v>
      </c>
      <c r="U54" s="32">
        <f t="shared" si="22"/>
        <v>95.566019908901879</v>
      </c>
      <c r="V54" s="32">
        <f t="shared" si="22"/>
        <v>100.38122837042516</v>
      </c>
      <c r="W54" s="32">
        <f t="shared" si="22"/>
        <v>104.3642695391501</v>
      </c>
      <c r="X54" s="39">
        <f t="shared" si="22"/>
        <v>109.91012540333998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1.1683406402429819</v>
      </c>
      <c r="F55" s="32">
        <f t="shared" ref="F55:I55" si="23">IFERROR(((F41/$D41)-1)*100,0)</f>
        <v>2.0901863243573793</v>
      </c>
      <c r="G55" s="32">
        <f t="shared" si="23"/>
        <v>2.4498402768319716</v>
      </c>
      <c r="H55" s="32">
        <f t="shared" si="23"/>
        <v>3.371739698088394</v>
      </c>
      <c r="I55" s="32">
        <f t="shared" si="23"/>
        <v>3.011735635572399</v>
      </c>
      <c r="J55" s="32">
        <f t="shared" ref="J55:X55" si="24">IFERROR(((J41/$D41)-1)*100,0)</f>
        <v>3.0845399272590557</v>
      </c>
      <c r="K55" s="32">
        <f t="shared" si="24"/>
        <v>3.8564137407309573</v>
      </c>
      <c r="L55" s="32">
        <f t="shared" si="24"/>
        <v>5.0986674719697644</v>
      </c>
      <c r="M55" s="32">
        <f t="shared" si="24"/>
        <v>6.6761393635216937</v>
      </c>
      <c r="N55" s="32">
        <f t="shared" si="24"/>
        <v>8.3391779854115278</v>
      </c>
      <c r="O55" s="32">
        <f t="shared" si="24"/>
        <v>9.6844780993984756</v>
      </c>
      <c r="P55" s="32">
        <f t="shared" si="24"/>
        <v>11.065680798290622</v>
      </c>
      <c r="Q55" s="32">
        <f t="shared" si="24"/>
        <v>12.495044088550067</v>
      </c>
      <c r="R55" s="32">
        <f t="shared" si="24"/>
        <v>13.991437587446454</v>
      </c>
      <c r="S55" s="32">
        <f t="shared" si="24"/>
        <v>15.517160865285874</v>
      </c>
      <c r="T55" s="32">
        <f t="shared" si="24"/>
        <v>15.266872090810235</v>
      </c>
      <c r="U55" s="32">
        <f t="shared" si="24"/>
        <v>17.939224632822047</v>
      </c>
      <c r="V55" s="32">
        <f t="shared" si="24"/>
        <v>20.551575522001553</v>
      </c>
      <c r="W55" s="32">
        <f t="shared" si="24"/>
        <v>23.050641794473982</v>
      </c>
      <c r="X55" s="32">
        <f t="shared" si="24"/>
        <v>25.21863101814068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-2.6727515877739694</v>
      </c>
      <c r="F56" s="32">
        <f t="shared" ref="F56:I56" si="25">IFERROR(((F42/$D42)-1)*100,0)</f>
        <v>-5.455493667204447</v>
      </c>
      <c r="G56" s="32">
        <f t="shared" si="25"/>
        <v>-8.2373411368184879</v>
      </c>
      <c r="H56" s="32">
        <f t="shared" si="25"/>
        <v>-10.89539286235417</v>
      </c>
      <c r="I56" s="32">
        <f t="shared" si="25"/>
        <v>-13.357080530802124</v>
      </c>
      <c r="J56" s="32">
        <f t="shared" ref="J56:X56" si="26">IFERROR(((J42/$D42)-1)*100,0)</f>
        <v>-15.655171468937656</v>
      </c>
      <c r="K56" s="32">
        <f t="shared" si="26"/>
        <v>-17.818678925205621</v>
      </c>
      <c r="L56" s="32">
        <f t="shared" si="26"/>
        <v>-19.79757863249657</v>
      </c>
      <c r="M56" s="32">
        <f t="shared" si="26"/>
        <v>-21.537974553494887</v>
      </c>
      <c r="N56" s="32">
        <f t="shared" si="26"/>
        <v>-23.03156175847726</v>
      </c>
      <c r="O56" s="32">
        <f t="shared" si="26"/>
        <v>-24.223628696222711</v>
      </c>
      <c r="P56" s="32">
        <f t="shared" si="26"/>
        <v>-25.186962904030207</v>
      </c>
      <c r="Q56" s="32">
        <f t="shared" si="26"/>
        <v>-26.172611690997382</v>
      </c>
      <c r="R56" s="32">
        <f t="shared" si="26"/>
        <v>-27.487754070878989</v>
      </c>
      <c r="S56" s="32">
        <f t="shared" si="26"/>
        <v>-29.286809490578836</v>
      </c>
      <c r="T56" s="32">
        <f t="shared" si="26"/>
        <v>-31.595129655518008</v>
      </c>
      <c r="U56" s="32">
        <f t="shared" si="26"/>
        <v>-34.205152834503892</v>
      </c>
      <c r="V56" s="32">
        <f t="shared" si="26"/>
        <v>-36.787773227364362</v>
      </c>
      <c r="W56" s="32">
        <f t="shared" si="26"/>
        <v>-39.004437237205636</v>
      </c>
      <c r="X56" s="32">
        <f t="shared" si="26"/>
        <v>-40.692565966855256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-2.6727515877739694</v>
      </c>
      <c r="F57" s="32">
        <f t="shared" ref="F57:I57" si="27">IFERROR(((F43/$D43)-1)*100,0)</f>
        <v>-5.455493667204447</v>
      </c>
      <c r="G57" s="32">
        <f t="shared" si="27"/>
        <v>-8.2373411368184879</v>
      </c>
      <c r="H57" s="32">
        <f t="shared" si="27"/>
        <v>-10.89539286235417</v>
      </c>
      <c r="I57" s="32">
        <f t="shared" si="27"/>
        <v>-13.357080530802124</v>
      </c>
      <c r="J57" s="32">
        <f t="shared" ref="J57:X57" si="28">IFERROR(((J43/$D43)-1)*100,0)</f>
        <v>-15.655171468937656</v>
      </c>
      <c r="K57" s="32">
        <f t="shared" si="28"/>
        <v>-17.818678925205621</v>
      </c>
      <c r="L57" s="32">
        <f t="shared" si="28"/>
        <v>-19.79757863249657</v>
      </c>
      <c r="M57" s="32">
        <f t="shared" si="28"/>
        <v>-21.537974553494887</v>
      </c>
      <c r="N57" s="32">
        <f t="shared" si="28"/>
        <v>-23.03156175847726</v>
      </c>
      <c r="O57" s="32">
        <f t="shared" si="28"/>
        <v>-24.223628696222711</v>
      </c>
      <c r="P57" s="32">
        <f t="shared" si="28"/>
        <v>-25.186962904030207</v>
      </c>
      <c r="Q57" s="32">
        <f t="shared" si="28"/>
        <v>-26.172611690997382</v>
      </c>
      <c r="R57" s="32">
        <f t="shared" si="28"/>
        <v>-27.487754070878989</v>
      </c>
      <c r="S57" s="32">
        <f t="shared" si="28"/>
        <v>-29.286809490578836</v>
      </c>
      <c r="T57" s="32">
        <f t="shared" si="28"/>
        <v>-31.595129655518008</v>
      </c>
      <c r="U57" s="32">
        <f t="shared" si="28"/>
        <v>-34.205152834503892</v>
      </c>
      <c r="V57" s="32">
        <f t="shared" si="28"/>
        <v>-36.787773227364362</v>
      </c>
      <c r="W57" s="32">
        <f t="shared" si="28"/>
        <v>-39.004437237205636</v>
      </c>
      <c r="X57" s="32">
        <f t="shared" si="28"/>
        <v>-40.692565966855256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-2.6727515877739694</v>
      </c>
      <c r="F60" s="32">
        <f t="shared" ref="F60:I60" si="33">IFERROR(((F46/$D46)-1)*100,0)</f>
        <v>-5.455493667204447</v>
      </c>
      <c r="G60" s="32">
        <f t="shared" si="33"/>
        <v>-8.2373411368184879</v>
      </c>
      <c r="H60" s="32">
        <f t="shared" si="33"/>
        <v>-10.89539286235417</v>
      </c>
      <c r="I60" s="32">
        <f t="shared" si="33"/>
        <v>-13.357080530802124</v>
      </c>
      <c r="J60" s="32">
        <f t="shared" ref="J60:X60" si="34">IFERROR(((J46/$D46)-1)*100,0)</f>
        <v>-15.655171468937656</v>
      </c>
      <c r="K60" s="32">
        <f t="shared" si="34"/>
        <v>-17.818678925205621</v>
      </c>
      <c r="L60" s="32">
        <f t="shared" si="34"/>
        <v>-19.79757863249657</v>
      </c>
      <c r="M60" s="32">
        <f t="shared" si="34"/>
        <v>-21.537974553494887</v>
      </c>
      <c r="N60" s="32">
        <f t="shared" si="34"/>
        <v>-23.03156175847726</v>
      </c>
      <c r="O60" s="32">
        <f t="shared" si="34"/>
        <v>-24.223628696222711</v>
      </c>
      <c r="P60" s="32">
        <f t="shared" si="34"/>
        <v>-25.186962904030207</v>
      </c>
      <c r="Q60" s="32">
        <f t="shared" si="34"/>
        <v>-26.172611690997382</v>
      </c>
      <c r="R60" s="32">
        <f t="shared" si="34"/>
        <v>-27.487754070878989</v>
      </c>
      <c r="S60" s="32">
        <f t="shared" si="34"/>
        <v>-29.286809490578836</v>
      </c>
      <c r="T60" s="32">
        <f t="shared" si="34"/>
        <v>-31.595129655518008</v>
      </c>
      <c r="U60" s="32">
        <f t="shared" si="34"/>
        <v>-34.205152834503892</v>
      </c>
      <c r="V60" s="32">
        <f t="shared" si="34"/>
        <v>-36.787773227364362</v>
      </c>
      <c r="W60" s="32">
        <f t="shared" si="34"/>
        <v>-39.004437237205636</v>
      </c>
      <c r="X60" s="32">
        <f t="shared" si="34"/>
        <v>-40.692565966855256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3.6393412524367452</v>
      </c>
      <c r="F64" s="32">
        <f t="shared" ref="F64:I64" si="41">IFERROR(((F50/$D50)-1)*100,0)</f>
        <v>7.7549173437053032</v>
      </c>
      <c r="G64" s="32">
        <f t="shared" si="41"/>
        <v>16.590023685855005</v>
      </c>
      <c r="H64" s="32">
        <f t="shared" si="41"/>
        <v>25.184927909827735</v>
      </c>
      <c r="I64" s="32">
        <f t="shared" si="41"/>
        <v>30.586116528340092</v>
      </c>
      <c r="J64" s="32">
        <f t="shared" ref="J64:X64" si="42">IFERROR(((J50/$D50)-1)*100,0)</f>
        <v>36.962044180656271</v>
      </c>
      <c r="K64" s="32">
        <f t="shared" si="42"/>
        <v>44.864299988561783</v>
      </c>
      <c r="L64" s="32">
        <f t="shared" si="42"/>
        <v>38.396480405046859</v>
      </c>
      <c r="M64" s="32">
        <f t="shared" si="42"/>
        <v>43.805676293320126</v>
      </c>
      <c r="N64" s="32">
        <f t="shared" si="42"/>
        <v>53.868250355995983</v>
      </c>
      <c r="O64" s="32">
        <f t="shared" si="42"/>
        <v>49.637136153136737</v>
      </c>
      <c r="P64" s="32">
        <f t="shared" si="42"/>
        <v>53.997516511899924</v>
      </c>
      <c r="Q64" s="32">
        <f t="shared" si="42"/>
        <v>58.957206542312157</v>
      </c>
      <c r="R64" s="32">
        <f t="shared" si="42"/>
        <v>70.545816986601125</v>
      </c>
      <c r="S64" s="32">
        <f t="shared" si="42"/>
        <v>78.593128760797583</v>
      </c>
      <c r="T64" s="32">
        <f t="shared" si="42"/>
        <v>87.79923325317236</v>
      </c>
      <c r="U64" s="32">
        <f t="shared" si="42"/>
        <v>96.483653293956365</v>
      </c>
      <c r="V64" s="32">
        <f t="shared" si="42"/>
        <v>91.578187076755782</v>
      </c>
      <c r="W64" s="32">
        <f t="shared" si="42"/>
        <v>83.436596339843575</v>
      </c>
      <c r="X64" s="32">
        <f t="shared" si="42"/>
        <v>104.17068349008755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30.110752223926408</v>
      </c>
      <c r="D67" s="30">
        <f>(D8/D7)*100</f>
        <v>23.26843271013642</v>
      </c>
      <c r="E67" s="30">
        <f t="shared" ref="E67:X67" si="43">(E8/E7)*100</f>
        <v>23.761124465790832</v>
      </c>
      <c r="F67" s="30">
        <f t="shared" si="43"/>
        <v>24.353939475203848</v>
      </c>
      <c r="G67" s="30">
        <f t="shared" si="43"/>
        <v>25.103409103204122</v>
      </c>
      <c r="H67" s="30">
        <f t="shared" si="43"/>
        <v>25.812611862547847</v>
      </c>
      <c r="I67" s="30">
        <f t="shared" si="43"/>
        <v>26.880768638899156</v>
      </c>
      <c r="J67" s="30">
        <f t="shared" si="43"/>
        <v>28.239642904967106</v>
      </c>
      <c r="K67" s="30">
        <f t="shared" si="43"/>
        <v>29.525229963874011</v>
      </c>
      <c r="L67" s="30">
        <f t="shared" si="43"/>
        <v>30.388320336779412</v>
      </c>
      <c r="M67" s="30">
        <f t="shared" si="43"/>
        <v>30.966826202779778</v>
      </c>
      <c r="N67" s="30">
        <f t="shared" si="43"/>
        <v>31.685991344389574</v>
      </c>
      <c r="O67" s="30">
        <f t="shared" si="43"/>
        <v>32.37568122515534</v>
      </c>
      <c r="P67" s="30">
        <f t="shared" si="43"/>
        <v>32.781038098339494</v>
      </c>
      <c r="Q67" s="30">
        <f t="shared" si="43"/>
        <v>33.010240792609849</v>
      </c>
      <c r="R67" s="30">
        <f t="shared" si="43"/>
        <v>33.227572343768863</v>
      </c>
      <c r="S67" s="30">
        <f t="shared" si="43"/>
        <v>33.220729950317093</v>
      </c>
      <c r="T67" s="30">
        <f t="shared" si="43"/>
        <v>33.55199350522529</v>
      </c>
      <c r="U67" s="30">
        <f t="shared" si="43"/>
        <v>33.460016252105298</v>
      </c>
      <c r="V67" s="30">
        <f t="shared" si="43"/>
        <v>33.513875279835318</v>
      </c>
      <c r="W67" s="30">
        <f t="shared" si="43"/>
        <v>33.495301328536279</v>
      </c>
      <c r="X67" s="30">
        <f t="shared" si="43"/>
        <v>33.703050917989621</v>
      </c>
    </row>
    <row r="68" spans="1:24" ht="15.75">
      <c r="B68" s="20" t="s">
        <v>38</v>
      </c>
      <c r="C68" s="31">
        <f t="shared" ref="C68:C69" si="44">AVERAGE(D68:X68)</f>
        <v>69.885179238191597</v>
      </c>
      <c r="D68" s="30">
        <f>(D9/D7)*100</f>
        <v>76.725467038310754</v>
      </c>
      <c r="E68" s="30">
        <f t="shared" ref="E68:X68" si="45">(E9/E7)*100</f>
        <v>76.233044557767244</v>
      </c>
      <c r="F68" s="30">
        <f t="shared" si="45"/>
        <v>75.640491042278938</v>
      </c>
      <c r="G68" s="30">
        <f t="shared" si="45"/>
        <v>74.891257621151155</v>
      </c>
      <c r="H68" s="30">
        <f t="shared" si="45"/>
        <v>74.182304122064409</v>
      </c>
      <c r="I68" s="30">
        <f t="shared" si="45"/>
        <v>73.11434194327056</v>
      </c>
      <c r="J68" s="30">
        <f t="shared" si="45"/>
        <v>71.755689109883974</v>
      </c>
      <c r="K68" s="30">
        <f t="shared" si="45"/>
        <v>70.470336458213424</v>
      </c>
      <c r="L68" s="30">
        <f t="shared" si="45"/>
        <v>69.607456340804546</v>
      </c>
      <c r="M68" s="30">
        <f t="shared" si="45"/>
        <v>69.029137037753287</v>
      </c>
      <c r="N68" s="30">
        <f t="shared" si="45"/>
        <v>68.310150137156867</v>
      </c>
      <c r="O68" s="30">
        <f t="shared" si="45"/>
        <v>67.620604484208286</v>
      </c>
      <c r="P68" s="30">
        <f t="shared" si="45"/>
        <v>67.215362136670535</v>
      </c>
      <c r="Q68" s="30">
        <f t="shared" si="45"/>
        <v>66.986263958754293</v>
      </c>
      <c r="R68" s="30">
        <f t="shared" si="45"/>
        <v>66.769050722553587</v>
      </c>
      <c r="S68" s="30">
        <f t="shared" si="45"/>
        <v>66.776020054924572</v>
      </c>
      <c r="T68" s="30">
        <f t="shared" si="45"/>
        <v>66.444871389097869</v>
      </c>
      <c r="U68" s="30">
        <f t="shared" si="45"/>
        <v>66.537032503023283</v>
      </c>
      <c r="V68" s="30">
        <f t="shared" si="45"/>
        <v>66.48335300041343</v>
      </c>
      <c r="W68" s="30">
        <f t="shared" si="45"/>
        <v>66.502077727250921</v>
      </c>
      <c r="X68" s="30">
        <f t="shared" si="45"/>
        <v>66.294452616471204</v>
      </c>
    </row>
    <row r="69" spans="1:24" ht="15.75">
      <c r="B69" s="20" t="s">
        <v>10</v>
      </c>
      <c r="C69" s="31">
        <f t="shared" si="44"/>
        <v>4.0685378820156364E-3</v>
      </c>
      <c r="D69" s="30">
        <f t="shared" ref="D69:X69" si="46">(D10/D7)*100</f>
        <v>6.1002515528213053E-3</v>
      </c>
      <c r="E69" s="30">
        <f t="shared" si="46"/>
        <v>5.8309764419280522E-3</v>
      </c>
      <c r="F69" s="30">
        <f t="shared" si="46"/>
        <v>5.5694825172124575E-3</v>
      </c>
      <c r="G69" s="30">
        <f t="shared" si="46"/>
        <v>5.333275644721816E-3</v>
      </c>
      <c r="H69" s="30">
        <f t="shared" si="46"/>
        <v>5.0840153877515382E-3</v>
      </c>
      <c r="I69" s="30">
        <f t="shared" si="46"/>
        <v>4.8894178302970751E-3</v>
      </c>
      <c r="J69" s="30">
        <f t="shared" si="46"/>
        <v>4.6679851489296884E-3</v>
      </c>
      <c r="K69" s="30">
        <f t="shared" si="46"/>
        <v>4.4335779125586616E-3</v>
      </c>
      <c r="L69" s="30">
        <f t="shared" si="46"/>
        <v>4.223322416049711E-3</v>
      </c>
      <c r="M69" s="30">
        <f t="shared" si="46"/>
        <v>4.036759466930372E-3</v>
      </c>
      <c r="N69" s="30">
        <f t="shared" si="46"/>
        <v>3.8585184535462227E-3</v>
      </c>
      <c r="O69" s="30">
        <f t="shared" si="46"/>
        <v>3.7142906363767485E-3</v>
      </c>
      <c r="P69" s="30">
        <f t="shared" si="46"/>
        <v>3.5997649899620881E-3</v>
      </c>
      <c r="Q69" s="30">
        <f t="shared" si="46"/>
        <v>3.4952486358484931E-3</v>
      </c>
      <c r="R69" s="30">
        <f t="shared" si="46"/>
        <v>3.3769336775511059E-3</v>
      </c>
      <c r="S69" s="30">
        <f t="shared" si="46"/>
        <v>3.2499947583303668E-3</v>
      </c>
      <c r="T69" s="30">
        <f t="shared" si="46"/>
        <v>3.135105676832711E-3</v>
      </c>
      <c r="U69" s="30">
        <f t="shared" si="46"/>
        <v>2.9512448714285699E-3</v>
      </c>
      <c r="V69" s="30">
        <f t="shared" si="46"/>
        <v>2.771719751261819E-3</v>
      </c>
      <c r="W69" s="30">
        <f t="shared" si="46"/>
        <v>2.6209442128115323E-3</v>
      </c>
      <c r="X69" s="30">
        <f t="shared" si="46"/>
        <v>2.4964655391780323E-3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12482655134.966261</v>
      </c>
      <c r="E147">
        <v>14117961604.724831</v>
      </c>
      <c r="F147">
        <v>15742513432.03772</v>
      </c>
      <c r="G147">
        <v>17394041988.166889</v>
      </c>
      <c r="H147">
        <v>19083361997.359409</v>
      </c>
      <c r="I147">
        <v>21306749138.95269</v>
      </c>
      <c r="J147">
        <v>26369662295.214939</v>
      </c>
      <c r="K147">
        <v>29102723357.851719</v>
      </c>
      <c r="L147">
        <v>27410699667.597439</v>
      </c>
      <c r="M147">
        <v>26091423473.058578</v>
      </c>
      <c r="N147">
        <v>28959067770.769909</v>
      </c>
      <c r="O147">
        <v>28461650537.206409</v>
      </c>
      <c r="P147">
        <v>25234416658.280251</v>
      </c>
      <c r="Q147">
        <v>23989281406.635139</v>
      </c>
      <c r="R147">
        <v>26411178819.963379</v>
      </c>
      <c r="S147">
        <v>26505807657.125179</v>
      </c>
      <c r="T147">
        <v>30377779346.580372</v>
      </c>
      <c r="U147">
        <v>36340597723.800957</v>
      </c>
      <c r="V147">
        <v>41247838932.706886</v>
      </c>
      <c r="W147">
        <v>40047765032.091202</v>
      </c>
      <c r="X147">
        <v>42080332372.5252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Wealth_SGP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2014-12-03T13:25:43Z</dcterms:modified>
</cp:coreProperties>
</file>