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SWZ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<sst xmlns="http://schemas.openxmlformats.org/spreadsheetml/2006/main" count="95" uniqueCount="65">
  <si>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</si>
  <si>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</si>
  <si>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</si>
  <si>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</si>
  <si>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</si>
  <si>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</si>
  <si>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</si>
  <si>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</si>
  <si>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</si>
  <si>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</si>
  <si>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</si>
  <si>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</si>
  <si>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</si>
  <si>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</si>
  <si>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</si>
  <si>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</si>
  <si>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</si>
  <si>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</si>
  <si>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</si>
  <si>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</si>
  <si>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</si>
  <si>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</si>
  <si>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</si>
  <si>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</si>
  <si>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</si>
  <si>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</si>
  <si>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</si>
  <si>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</si>
  <si>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</si>
  <si>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</si>
  <si>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</si>
  <si>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</si>
  <si>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</si>
  <si>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</si>
  <si>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</si>
  <si>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</si>
  <si>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</si>
  <si>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</si>
  <si>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</si>
  <si>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</si>
  <si>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</si>
  <si>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</si>
  <si>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</si>
  <si>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</si>
  <si>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</si>
  <si>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</si>
  <si>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</si>
  <si>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</si>
  <si>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</si>
  <si>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</si>
  <si>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</si>
  <si>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</si>
  <si>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</si>
  <si>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</si>
  <si>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</si>
  <si>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</si>
  <si>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</si>
  <si>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</si>
  <si>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</si>
  <si>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</si>
  <si>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</si>
  <si>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</si>
  <si>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</si>
  <si>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Swaziland</t>
  </si>
  <si>
    <t>SWZ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</si>
</sst>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Wealth_SWZ!$B$54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Wealth_SWZ!$D$52:$X$52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Wealth_SWZ!$D$54:$X$54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2.5647068496240877</c:v>
                </c:pt>
                <c:pt idx="2">
                  <c:v>6.1000166901275188</c:v>
                </c:pt>
                <c:pt idx="3">
                  <c:v>9.2448433205383651</c:v>
                </c:pt>
                <c:pt idx="4">
                  <c:v>12.108949376845658</c:v>
                </c:pt>
                <c:pt idx="5">
                  <c:v>14.200187513272944</c:v>
                </c:pt>
                <c:pt idx="6">
                  <c:v>14.998436680329409</c:v>
                </c:pt>
                <c:pt idx="7">
                  <c:v>15.652383922772017</c:v>
                </c:pt>
                <c:pt idx="8">
                  <c:v>16.711051079169859</c:v>
                </c:pt>
                <c:pt idx="9">
                  <c:v>15.489131754165619</c:v>
                </c:pt>
                <c:pt idx="10">
                  <c:v>13.422246515006609</c:v>
                </c:pt>
                <c:pt idx="11">
                  <c:v>10.875450075033633</c:v>
                </c:pt>
                <c:pt idx="12">
                  <c:v>6.6767612549800015</c:v>
                </c:pt>
                <c:pt idx="13">
                  <c:v>7.2867995435099919</c:v>
                </c:pt>
                <c:pt idx="14">
                  <c:v>3.4876159004307405</c:v>
                </c:pt>
                <c:pt idx="15">
                  <c:v>1.5678862985171849</c:v>
                </c:pt>
                <c:pt idx="16">
                  <c:v>-3.2744488085719947</c:v>
                </c:pt>
                <c:pt idx="17">
                  <c:v>-6.8636250958367562</c:v>
                </c:pt>
                <c:pt idx="18">
                  <c:v>-10.614700443076819</c:v>
                </c:pt>
                <c:pt idx="19">
                  <c:v>-11.141743085691303</c:v>
                </c:pt>
                <c:pt idx="20" formatCode="_(* #,##0.0000_);_(* \(#,##0.0000\);_(* &quot;-&quot;??_);_(@_)">
                  <c:v>-11.073159466253779</c:v>
                </c:pt>
              </c:numCache>
            </c:numRef>
          </c:val>
        </c:ser>
        <c:ser>
          <c:idx val="1"/>
          <c:order val="1"/>
          <c:tx>
            <c:strRef>
              <c:f>Wealth_SWZ!$B$55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Wealth_SWZ!$D$52:$X$52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Wealth_SWZ!$D$55:$X$55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0.19828252114537648</c:v>
                </c:pt>
                <c:pt idx="2">
                  <c:v>0.75401598392619285</c:v>
                </c:pt>
                <c:pt idx="3">
                  <c:v>1.6112552059379892</c:v>
                </c:pt>
                <c:pt idx="4">
                  <c:v>2.6683100849775876</c:v>
                </c:pt>
                <c:pt idx="5">
                  <c:v>3.8588354883953846</c:v>
                </c:pt>
                <c:pt idx="6">
                  <c:v>5.1576968939336387</c:v>
                </c:pt>
                <c:pt idx="7">
                  <c:v>1.3158212182022178</c:v>
                </c:pt>
                <c:pt idx="8">
                  <c:v>2.6881942427384065</c:v>
                </c:pt>
                <c:pt idx="9">
                  <c:v>4.1349881624694662</c:v>
                </c:pt>
                <c:pt idx="10">
                  <c:v>5.5949612003730609</c:v>
                </c:pt>
                <c:pt idx="11">
                  <c:v>7.1428696824535676</c:v>
                </c:pt>
                <c:pt idx="12">
                  <c:v>8.6454237776421472</c:v>
                </c:pt>
                <c:pt idx="13">
                  <c:v>10.121213134291796</c:v>
                </c:pt>
                <c:pt idx="14">
                  <c:v>11.569584611899252</c:v>
                </c:pt>
                <c:pt idx="15">
                  <c:v>12.978655913775139</c:v>
                </c:pt>
                <c:pt idx="16">
                  <c:v>14.256676554155433</c:v>
                </c:pt>
                <c:pt idx="17">
                  <c:v>15.547333291990295</c:v>
                </c:pt>
                <c:pt idx="18">
                  <c:v>11.833599118670968</c:v>
                </c:pt>
                <c:pt idx="19">
                  <c:v>13.12880141389785</c:v>
                </c:pt>
                <c:pt idx="20">
                  <c:v>14.334766324440151</c:v>
                </c:pt>
              </c:numCache>
            </c:numRef>
          </c:val>
        </c:ser>
        <c:ser>
          <c:idx val="2"/>
          <c:order val="2"/>
          <c:tx>
            <c:strRef>
              <c:f>Wealth_SWZ!$B$56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Wealth_SWZ!$D$52:$X$52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Wealth_SWZ!$D$56:$X$56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-1.8672652141484058</c:v>
                </c:pt>
                <c:pt idx="2">
                  <c:v>-3.2224663981008872</c:v>
                </c:pt>
                <c:pt idx="3">
                  <c:v>-4.2551660062742585</c:v>
                </c:pt>
                <c:pt idx="4">
                  <c:v>-5.250208299465986</c:v>
                </c:pt>
                <c:pt idx="5">
                  <c:v>-6.3227030847052728</c:v>
                </c:pt>
                <c:pt idx="6">
                  <c:v>-7.5186258995346256</c:v>
                </c:pt>
                <c:pt idx="7">
                  <c:v>-8.8141453032369199</c:v>
                </c:pt>
                <c:pt idx="8">
                  <c:v>-10.02685543892129</c:v>
                </c:pt>
                <c:pt idx="9">
                  <c:v>-11.004811146344306</c:v>
                </c:pt>
                <c:pt idx="10">
                  <c:v>-11.613008458647156</c:v>
                </c:pt>
                <c:pt idx="11">
                  <c:v>-11.876646504826416</c:v>
                </c:pt>
                <c:pt idx="12">
                  <c:v>-11.858054202794699</c:v>
                </c:pt>
                <c:pt idx="13">
                  <c:v>-11.678652825193359</c:v>
                </c:pt>
                <c:pt idx="14">
                  <c:v>-11.573565688303034</c:v>
                </c:pt>
                <c:pt idx="15">
                  <c:v>-11.684295437471881</c:v>
                </c:pt>
                <c:pt idx="16">
                  <c:v>-12.084540520159059</c:v>
                </c:pt>
                <c:pt idx="17">
                  <c:v>-12.688436886114252</c:v>
                </c:pt>
                <c:pt idx="18">
                  <c:v>-13.424521752775831</c:v>
                </c:pt>
                <c:pt idx="19">
                  <c:v>-14.188627812265908</c:v>
                </c:pt>
                <c:pt idx="20">
                  <c:v>-14.908745178531536</c:v>
                </c:pt>
              </c:numCache>
            </c:numRef>
          </c:val>
        </c:ser>
        <c:ser>
          <c:idx val="4"/>
          <c:order val="3"/>
          <c:tx>
            <c:strRef>
              <c:f>Wealth_SWZ!$B$53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Wealth_SWZ!$D$52:$X$52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Wealth_SWZ!$D$53:$X$53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0.64833170029805487</c:v>
                </c:pt>
                <c:pt idx="2">
                  <c:v>1.8106424034066482</c:v>
                </c:pt>
                <c:pt idx="3">
                  <c:v>3.1091176244129937</c:v>
                </c:pt>
                <c:pt idx="4">
                  <c:v>4.4823633804632834</c:v>
                </c:pt>
                <c:pt idx="5">
                  <c:v>5.7587253909847647</c:v>
                </c:pt>
                <c:pt idx="6">
                  <c:v>6.7927237745186053</c:v>
                </c:pt>
                <c:pt idx="7">
                  <c:v>4.1803109480245126</c:v>
                </c:pt>
                <c:pt idx="8">
                  <c:v>5.3275823548025292</c:v>
                </c:pt>
                <c:pt idx="9">
                  <c:v>5.9917213923189161</c:v>
                </c:pt>
                <c:pt idx="10">
                  <c:v>6.4831256050620789</c:v>
                </c:pt>
                <c:pt idx="11">
                  <c:v>6.9406395503131657</c:v>
                </c:pt>
                <c:pt idx="12">
                  <c:v>6.9850750609404377</c:v>
                </c:pt>
                <c:pt idx="13">
                  <c:v>8.1774648820333251</c:v>
                </c:pt>
                <c:pt idx="14">
                  <c:v>8.2850576232406539</c:v>
                </c:pt>
                <c:pt idx="15">
                  <c:v>8.8049642907726877</c:v>
                </c:pt>
                <c:pt idx="16">
                  <c:v>8.5127451282864364</c:v>
                </c:pt>
                <c:pt idx="17">
                  <c:v>8.5192297679418374</c:v>
                </c:pt>
                <c:pt idx="18">
                  <c:v>4.9688202306214624</c:v>
                </c:pt>
                <c:pt idx="19">
                  <c:v>5.706253401012984</c:v>
                </c:pt>
                <c:pt idx="20">
                  <c:v>6.527000022789875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Wealth_SWZ!$D$64:$X$64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-0.22286720389161907</c:v>
                </c:pt>
                <c:pt idx="2">
                  <c:v>-1.0839875509713548</c:v>
                </c:pt>
                <c:pt idx="3">
                  <c:v>0.40109910995014264</c:v>
                </c:pt>
                <c:pt idx="4">
                  <c:v>1.788544132063441</c:v>
                </c:pt>
                <c:pt idx="5">
                  <c:v>3.5457989116230548</c:v>
                </c:pt>
                <c:pt idx="6">
                  <c:v>5.3056131248086613</c:v>
                </c:pt>
                <c:pt idx="7">
                  <c:v>6.9353225730228507</c:v>
                </c:pt>
                <c:pt idx="8">
                  <c:v>7.3278294448947401</c:v>
                </c:pt>
                <c:pt idx="9">
                  <c:v>8.4901735145664468</c:v>
                </c:pt>
                <c:pt idx="10">
                  <c:v>9.7690212022331977</c:v>
                </c:pt>
                <c:pt idx="11">
                  <c:v>8.7863476212693072</c:v>
                </c:pt>
                <c:pt idx="12">
                  <c:v>9.8884567643894528</c:v>
                </c:pt>
                <c:pt idx="13">
                  <c:v>13.774702073477506</c:v>
                </c:pt>
                <c:pt idx="14">
                  <c:v>16.531246778360973</c:v>
                </c:pt>
                <c:pt idx="15">
                  <c:v>18.191012681828433</c:v>
                </c:pt>
                <c:pt idx="16">
                  <c:v>20.635650098116255</c:v>
                </c:pt>
                <c:pt idx="17">
                  <c:v>23.718670617262873</c:v>
                </c:pt>
                <c:pt idx="18">
                  <c:v>22.403931660326926</c:v>
                </c:pt>
                <c:pt idx="19">
                  <c:v>21.973418612266158</c:v>
                </c:pt>
                <c:pt idx="20">
                  <c:v>22.555068601880702</c:v>
                </c:pt>
              </c:numCache>
            </c:numRef>
          </c:val>
        </c:ser>
        <c:marker val="1"/>
        <c:axId val="78330880"/>
        <c:axId val="78340864"/>
      </c:lineChart>
      <c:catAx>
        <c:axId val="7833088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340864"/>
        <c:crosses val="autoZero"/>
        <c:auto val="1"/>
        <c:lblAlgn val="ctr"/>
        <c:lblOffset val="100"/>
      </c:catAx>
      <c:valAx>
        <c:axId val="7834086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8330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Wealth_SWZ!$B$40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Wealth_SWZ!$D$38:$X$38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Wealth_SWZ!$D$40:$X$40</c:f>
              <c:numCache>
                <c:formatCode>_(* #,##0_);_(* \(#,##0\);_(* "-"??_);_(@_)</c:formatCode>
                <c:ptCount val="21"/>
                <c:pt idx="0">
                  <c:v>11503.72865441353</c:v>
                </c:pt>
                <c:pt idx="1">
                  <c:v>11798.765571175441</c:v>
                </c:pt>
                <c:pt idx="2">
                  <c:v>12205.458022319735</c:v>
                </c:pt>
                <c:pt idx="3">
                  <c:v>12567.230344533937</c:v>
                </c:pt>
                <c:pt idx="4">
                  <c:v>12896.709333626151</c:v>
                </c:pt>
                <c:pt idx="5">
                  <c:v>13137.279694358362</c:v>
                </c:pt>
                <c:pt idx="6">
                  <c:v>13229.108112522652</c:v>
                </c:pt>
                <c:pt idx="7">
                  <c:v>13304.336428836272</c:v>
                </c:pt>
                <c:pt idx="8">
                  <c:v>13426.122625861673</c:v>
                </c:pt>
                <c:pt idx="9">
                  <c:v>13285.556342337344</c:v>
                </c:pt>
                <c:pt idx="10">
                  <c:v>13047.787472826365</c:v>
                </c:pt>
                <c:pt idx="11">
                  <c:v>12754.810920991611</c:v>
                </c:pt>
                <c:pt idx="12">
                  <c:v>12271.805152089444</c:v>
                </c:pt>
                <c:pt idx="13">
                  <c:v>12341.982301489963</c:v>
                </c:pt>
                <c:pt idx="14">
                  <c:v>11904.934524107264</c:v>
                </c:pt>
                <c:pt idx="15">
                  <c:v>11684.094039804675</c:v>
                </c:pt>
                <c:pt idx="16">
                  <c:v>11127.044948547731</c:v>
                </c:pt>
                <c:pt idx="17">
                  <c:v>10714.155847532238</c:v>
                </c:pt>
                <c:pt idx="18">
                  <c:v>10282.642317963142</c:v>
                </c:pt>
                <c:pt idx="19">
                  <c:v>10222.012762463721</c:v>
                </c:pt>
                <c:pt idx="20">
                  <c:v>10229.902435945189</c:v>
                </c:pt>
              </c:numCache>
            </c:numRef>
          </c:val>
        </c:ser>
        <c:ser>
          <c:idx val="1"/>
          <c:order val="1"/>
          <c:tx>
            <c:strRef>
              <c:f>Wealth_SWZ!$B$41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Wealth_SWZ!$D$38:$X$38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Wealth_SWZ!$D$41:$X$41</c:f>
              <c:numCache>
                <c:formatCode>General</c:formatCode>
                <c:ptCount val="21"/>
                <c:pt idx="0">
                  <c:v>33524.864470560016</c:v>
                </c:pt>
                <c:pt idx="1">
                  <c:v>33591.338417042811</c:v>
                </c:pt>
                <c:pt idx="2">
                  <c:v>33777.647307257634</c:v>
                </c:pt>
                <c:pt idx="3">
                  <c:v>34065.035594625573</c:v>
                </c:pt>
                <c:pt idx="4">
                  <c:v>34419.411810203041</c:v>
                </c:pt>
                <c:pt idx="5">
                  <c:v>34818.533838186442</c:v>
                </c:pt>
                <c:pt idx="6">
                  <c:v>35253.975364053549</c:v>
                </c:pt>
                <c:pt idx="7">
                  <c:v>33965.991750637178</c:v>
                </c:pt>
                <c:pt idx="8">
                  <c:v>34426.077947143465</c:v>
                </c:pt>
                <c:pt idx="9">
                  <c:v>34911.113647901606</c:v>
                </c:pt>
                <c:pt idx="10">
                  <c:v>35400.567630165504</c:v>
                </c:pt>
                <c:pt idx="11">
                  <c:v>35919.501850911292</c:v>
                </c:pt>
                <c:pt idx="12">
                  <c:v>36423.231074920113</c:v>
                </c:pt>
                <c:pt idx="13">
                  <c:v>36917.987456607858</c:v>
                </c:pt>
                <c:pt idx="14">
                  <c:v>37403.552031506006</c:v>
                </c:pt>
                <c:pt idx="15">
                  <c:v>37875.941275753452</c:v>
                </c:pt>
                <c:pt idx="16">
                  <c:v>38304.395963346731</c:v>
                </c:pt>
                <c:pt idx="17">
                  <c:v>38737.086885486016</c:v>
                </c:pt>
                <c:pt idx="18">
                  <c:v>37492.062537083846</c:v>
                </c:pt>
                <c:pt idx="19">
                  <c:v>37926.277351178236</c:v>
                </c:pt>
                <c:pt idx="20">
                  <c:v>38330.575453000056</c:v>
                </c:pt>
              </c:numCache>
            </c:numRef>
          </c:val>
        </c:ser>
        <c:ser>
          <c:idx val="2"/>
          <c:order val="2"/>
          <c:tx>
            <c:strRef>
              <c:f>Wealth_SWZ!$B$42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Wealth_SWZ!$D$38:$X$38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Wealth_SWZ!$D$42:$X$42</c:f>
              <c:numCache>
                <c:formatCode>_(* #,##0_);_(* \(#,##0\);_(* "-"??_);_(@_)</c:formatCode>
                <c:ptCount val="21"/>
                <c:pt idx="0">
                  <c:v>2765.7936538924687</c:v>
                </c:pt>
                <c:pt idx="1">
                  <c:v>2714.1489510982105</c:v>
                </c:pt>
                <c:pt idx="2">
                  <c:v>2676.666882754977</c:v>
                </c:pt>
                <c:pt idx="3">
                  <c:v>2648.1045425283455</c:v>
                </c:pt>
                <c:pt idx="4">
                  <c:v>2620.5837259297027</c:v>
                </c:pt>
                <c:pt idx="5">
                  <c:v>2590.9207332212268</c:v>
                </c:pt>
                <c:pt idx="6">
                  <c:v>2557.8439759032244</c:v>
                </c:pt>
                <c:pt idx="7">
                  <c:v>2522.0125824506808</c:v>
                </c:pt>
                <c:pt idx="8">
                  <c:v>2488.471522477812</c:v>
                </c:pt>
                <c:pt idx="9">
                  <c:v>2461.4232855840269</c:v>
                </c:pt>
                <c:pt idx="10">
                  <c:v>2444.6018029172101</c:v>
                </c:pt>
                <c:pt idx="11">
                  <c:v>2437.3101185667379</c:v>
                </c:pt>
                <c:pt idx="12">
                  <c:v>2437.8243432764439</c:v>
                </c:pt>
                <c:pt idx="13">
                  <c:v>2442.7862151931372</c:v>
                </c:pt>
                <c:pt idx="14">
                  <c:v>2445.692708556307</c:v>
                </c:pt>
                <c:pt idx="15">
                  <c:v>2442.6301521808241</c:v>
                </c:pt>
                <c:pt idx="16">
                  <c:v>2431.5601990838454</c:v>
                </c:pt>
                <c:pt idx="17">
                  <c:v>2414.8576717181695</c:v>
                </c:pt>
                <c:pt idx="18">
                  <c:v>2394.4990831887808</c:v>
                </c:pt>
                <c:pt idx="19">
                  <c:v>2373.3654862863964</c:v>
                </c:pt>
                <c:pt idx="20">
                  <c:v>2353.4485258696441</c:v>
                </c:pt>
              </c:numCache>
            </c:numRef>
          </c:val>
        </c:ser>
        <c:overlap val="100"/>
        <c:axId val="84682240"/>
        <c:axId val="84683776"/>
      </c:barChart>
      <c:catAx>
        <c:axId val="8468224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683776"/>
        <c:crosses val="autoZero"/>
        <c:auto val="1"/>
        <c:lblAlgn val="ctr"/>
        <c:lblOffset val="100"/>
      </c:catAx>
      <c:valAx>
        <c:axId val="8468377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84682240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Wealth_SWZ!$B$67:$B$69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Wealth_SWZ!$C$67:$C$69</c:f>
              <c:numCache>
                <c:formatCode>_(* #,##0_);_(* \(#,##0\);_(* "-"??_);_(@_)</c:formatCode>
                <c:ptCount val="3"/>
                <c:pt idx="0">
                  <c:v>23.971456401027378</c:v>
                </c:pt>
                <c:pt idx="1">
                  <c:v>71.053306545104391</c:v>
                </c:pt>
                <c:pt idx="2">
                  <c:v>4.9752370538682342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Wealth_SWZ!$B$72:$B$75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Wealth_SWZ!$C$72:$C$75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66.192392726544682</c:v>
                </c:pt>
                <c:pt idx="2">
                  <c:v>33.807607273455318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41244022687.662094</v>
      </c>
      <c r="E7" s="13">
        <f t="shared" ref="E7:X7" si="0">+E8+E9+E10</f>
        <v>42690937043.296364</v>
      </c>
      <c r="F7" s="13">
        <f t="shared" si="0"/>
        <v>44190761412.807327</v>
      </c>
      <c r="G7" s="13">
        <f t="shared" si="0"/>
        <v>45654320821.645248</v>
      </c>
      <c r="H7" s="13">
        <f t="shared" si="0"/>
        <v>47160423825.819778</v>
      </c>
      <c r="I7" s="13">
        <f t="shared" si="0"/>
        <v>48706378217.883743</v>
      </c>
      <c r="J7" s="13">
        <f t="shared" si="0"/>
        <v>50256530479.389717</v>
      </c>
      <c r="K7" s="13">
        <f t="shared" si="0"/>
        <v>50132123695.283501</v>
      </c>
      <c r="L7" s="13">
        <f t="shared" si="0"/>
        <v>51785852110.000084</v>
      </c>
      <c r="M7" s="13">
        <f t="shared" si="0"/>
        <v>53098496261.292458</v>
      </c>
      <c r="N7" s="13">
        <f t="shared" si="0"/>
        <v>54141556131.127068</v>
      </c>
      <c r="O7" s="13">
        <f t="shared" si="0"/>
        <v>54949236871.954781</v>
      </c>
      <c r="P7" s="13">
        <f t="shared" si="0"/>
        <v>55365485369.712547</v>
      </c>
      <c r="Q7" s="13">
        <f t="shared" si="0"/>
        <v>56290031294.265221</v>
      </c>
      <c r="R7" s="13">
        <f t="shared" si="0"/>
        <v>56696030579.567337</v>
      </c>
      <c r="S7" s="13">
        <f t="shared" si="0"/>
        <v>57458213099.293961</v>
      </c>
      <c r="T7" s="13">
        <f t="shared" si="0"/>
        <v>57962297493.633789</v>
      </c>
      <c r="U7" s="13">
        <f t="shared" si="0"/>
        <v>58764654821.269203</v>
      </c>
      <c r="V7" s="13">
        <f t="shared" si="0"/>
        <v>57711842735.12587</v>
      </c>
      <c r="W7" s="13">
        <f t="shared" si="0"/>
        <v>59026723711.898293</v>
      </c>
      <c r="X7" s="13">
        <f t="shared" si="0"/>
        <v>60386767907.849655</v>
      </c>
    </row>
    <row r="8" spans="1:24" s="22" customFormat="1" ht="15.75">
      <c r="A8" s="19">
        <v>1</v>
      </c>
      <c r="B8" s="20" t="s">
        <v>5</v>
      </c>
      <c r="C8" s="20"/>
      <c r="D8" s="21">
        <v>9927108131.1401939</v>
      </c>
      <c r="E8" s="21">
        <v>10471015085.154356</v>
      </c>
      <c r="F8" s="21">
        <v>11084484346.633848</v>
      </c>
      <c r="G8" s="21">
        <v>11642533535.783127</v>
      </c>
      <c r="H8" s="21">
        <v>12179703881.513872</v>
      </c>
      <c r="I8" s="21">
        <v>12658964477.966465</v>
      </c>
      <c r="J8" s="21">
        <v>13025803179.049404</v>
      </c>
      <c r="K8" s="21">
        <v>13395125220.62665</v>
      </c>
      <c r="L8" s="21">
        <v>13811559754.204912</v>
      </c>
      <c r="M8" s="21">
        <v>13925574733.573101</v>
      </c>
      <c r="N8" s="21">
        <v>13880653842.791817</v>
      </c>
      <c r="O8" s="21">
        <v>13712480389.372427</v>
      </c>
      <c r="P8" s="21">
        <v>13287628367.16395</v>
      </c>
      <c r="Q8" s="21">
        <v>13437012339.207359</v>
      </c>
      <c r="R8" s="21">
        <v>13041701007.010695</v>
      </c>
      <c r="S8" s="21">
        <v>12909860661.42654</v>
      </c>
      <c r="T8" s="21">
        <v>12435629942.676735</v>
      </c>
      <c r="U8" s="21">
        <v>12139213574.344959</v>
      </c>
      <c r="V8" s="21">
        <v>11828575894.614988</v>
      </c>
      <c r="W8" s="21">
        <v>11942837500.960676</v>
      </c>
      <c r="X8" s="21">
        <v>12133237163.567402</v>
      </c>
    </row>
    <row r="9" spans="1:24" s="22" customFormat="1" ht="15.75">
      <c r="A9" s="19">
        <v>2</v>
      </c>
      <c r="B9" s="20" t="s">
        <v>38</v>
      </c>
      <c r="C9" s="20"/>
      <c r="D9" s="21">
        <v>28930181220.27636</v>
      </c>
      <c r="E9" s="21">
        <v>29811204330.957733</v>
      </c>
      <c r="F9" s="21">
        <v>30675440623.264484</v>
      </c>
      <c r="G9" s="21">
        <v>31558530275.573013</v>
      </c>
      <c r="H9" s="21">
        <v>32505830191.202995</v>
      </c>
      <c r="I9" s="21">
        <v>33550825839.671906</v>
      </c>
      <c r="J9" s="21">
        <v>34712192270.658775</v>
      </c>
      <c r="K9" s="21">
        <v>34197775678.343525</v>
      </c>
      <c r="L9" s="21">
        <v>35414381792.850067</v>
      </c>
      <c r="M9" s="21">
        <v>36592921636.775612</v>
      </c>
      <c r="N9" s="21">
        <v>37660256663.134232</v>
      </c>
      <c r="O9" s="21">
        <v>38616445808.38327</v>
      </c>
      <c r="P9" s="21">
        <v>39438236873.608765</v>
      </c>
      <c r="Q9" s="21">
        <v>40193498975.707932</v>
      </c>
      <c r="R9" s="21">
        <v>40975105004.338417</v>
      </c>
      <c r="S9" s="21">
        <v>41849468399.05146</v>
      </c>
      <c r="T9" s="21">
        <v>42809146146.220154</v>
      </c>
      <c r="U9" s="21">
        <v>43889390600.863853</v>
      </c>
      <c r="V9" s="21">
        <v>43128769187.159164</v>
      </c>
      <c r="W9" s="21">
        <v>44310976511.862335</v>
      </c>
      <c r="X9" s="21">
        <v>45462208999.483414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2386733336.2455444</v>
      </c>
      <c r="E10" s="21">
        <f t="shared" ref="E10:X10" si="1">+E13+E16+E19+E23</f>
        <v>2408717627.1842756</v>
      </c>
      <c r="F10" s="21">
        <f t="shared" si="1"/>
        <v>2430836442.9089947</v>
      </c>
      <c r="G10" s="21">
        <f t="shared" si="1"/>
        <v>2453257010.2891092</v>
      </c>
      <c r="H10" s="21">
        <f t="shared" si="1"/>
        <v>2474889753.1029148</v>
      </c>
      <c r="I10" s="21">
        <f t="shared" si="1"/>
        <v>2496587900.2453747</v>
      </c>
      <c r="J10" s="21">
        <f t="shared" si="1"/>
        <v>2518535029.6815438</v>
      </c>
      <c r="K10" s="21">
        <f t="shared" si="1"/>
        <v>2539222796.3133245</v>
      </c>
      <c r="L10" s="21">
        <f t="shared" si="1"/>
        <v>2559910562.9451051</v>
      </c>
      <c r="M10" s="21">
        <f t="shared" si="1"/>
        <v>2579999890.9437513</v>
      </c>
      <c r="N10" s="21">
        <f t="shared" si="1"/>
        <v>2600645625.2010212</v>
      </c>
      <c r="O10" s="21">
        <f t="shared" si="1"/>
        <v>2620310674.1990848</v>
      </c>
      <c r="P10" s="21">
        <f t="shared" si="1"/>
        <v>2639620128.9398375</v>
      </c>
      <c r="Q10" s="21">
        <f t="shared" si="1"/>
        <v>2659519979.3499331</v>
      </c>
      <c r="R10" s="21">
        <f t="shared" si="1"/>
        <v>2679224568.2182231</v>
      </c>
      <c r="S10" s="21">
        <f t="shared" si="1"/>
        <v>2698884038.8159618</v>
      </c>
      <c r="T10" s="21">
        <f t="shared" si="1"/>
        <v>2717521404.7369013</v>
      </c>
      <c r="U10" s="21">
        <f t="shared" si="1"/>
        <v>2736050646.0603881</v>
      </c>
      <c r="V10" s="21">
        <f t="shared" si="1"/>
        <v>2754497653.3517137</v>
      </c>
      <c r="W10" s="21">
        <f t="shared" si="1"/>
        <v>2772909699.0752797</v>
      </c>
      <c r="X10" s="21">
        <f t="shared" si="1"/>
        <v>2791321744.7988453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1495605074.2229478</v>
      </c>
      <c r="E11" s="38">
        <f t="shared" ref="E11:X11" si="2">+E13+E16</f>
        <v>1518321447.4202058</v>
      </c>
      <c r="F11" s="38">
        <f t="shared" si="2"/>
        <v>1541037820.6174638</v>
      </c>
      <c r="G11" s="38">
        <f t="shared" si="2"/>
        <v>1563754193.8147213</v>
      </c>
      <c r="H11" s="38">
        <f t="shared" si="2"/>
        <v>1586470567.0119793</v>
      </c>
      <c r="I11" s="38">
        <f t="shared" si="2"/>
        <v>1609186940.2092373</v>
      </c>
      <c r="J11" s="38">
        <f t="shared" si="2"/>
        <v>1631903313.4064951</v>
      </c>
      <c r="K11" s="38">
        <f t="shared" si="2"/>
        <v>1654619686.6037529</v>
      </c>
      <c r="L11" s="38">
        <f t="shared" si="2"/>
        <v>1677336059.8010108</v>
      </c>
      <c r="M11" s="38">
        <f t="shared" si="2"/>
        <v>1700052432.9982688</v>
      </c>
      <c r="N11" s="38">
        <f t="shared" si="2"/>
        <v>1722768806.1955266</v>
      </c>
      <c r="O11" s="38">
        <f t="shared" si="2"/>
        <v>1745109485.6974304</v>
      </c>
      <c r="P11" s="38">
        <f t="shared" si="2"/>
        <v>1767450165.1993341</v>
      </c>
      <c r="Q11" s="38">
        <f t="shared" si="2"/>
        <v>1789790844.7012379</v>
      </c>
      <c r="R11" s="38">
        <f t="shared" si="2"/>
        <v>1812131524.2031417</v>
      </c>
      <c r="S11" s="38">
        <f t="shared" si="2"/>
        <v>1834472203.7050455</v>
      </c>
      <c r="T11" s="38">
        <f t="shared" si="2"/>
        <v>1855746757.8806183</v>
      </c>
      <c r="U11" s="38">
        <f t="shared" si="2"/>
        <v>1877021312.0561914</v>
      </c>
      <c r="V11" s="38">
        <f t="shared" si="2"/>
        <v>1898295866.2317643</v>
      </c>
      <c r="W11" s="38">
        <f t="shared" si="2"/>
        <v>1919570420.4073377</v>
      </c>
      <c r="X11" s="38">
        <f t="shared" si="2"/>
        <v>1940844974.5829108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891128262.02259684</v>
      </c>
      <c r="E12" s="38">
        <f t="shared" ref="E12:X12" si="3">+E23+E19</f>
        <v>890396179.76406956</v>
      </c>
      <c r="F12" s="38">
        <f t="shared" si="3"/>
        <v>889798622.29153109</v>
      </c>
      <c r="G12" s="38">
        <f t="shared" si="3"/>
        <v>889502816.474388</v>
      </c>
      <c r="H12" s="38">
        <f t="shared" si="3"/>
        <v>888419186.09093559</v>
      </c>
      <c r="I12" s="38">
        <f t="shared" si="3"/>
        <v>887400960.03613746</v>
      </c>
      <c r="J12" s="38">
        <f t="shared" si="3"/>
        <v>886631716.27504861</v>
      </c>
      <c r="K12" s="38">
        <f t="shared" si="3"/>
        <v>884603109.70957148</v>
      </c>
      <c r="L12" s="38">
        <f t="shared" si="3"/>
        <v>882574503.14409423</v>
      </c>
      <c r="M12" s="38">
        <f t="shared" si="3"/>
        <v>879947457.94548249</v>
      </c>
      <c r="N12" s="38">
        <f t="shared" si="3"/>
        <v>877876819.00549436</v>
      </c>
      <c r="O12" s="38">
        <f t="shared" si="3"/>
        <v>875201188.50165427</v>
      </c>
      <c r="P12" s="38">
        <f t="shared" si="3"/>
        <v>872169963.74050355</v>
      </c>
      <c r="Q12" s="38">
        <f t="shared" si="3"/>
        <v>869729134.64869511</v>
      </c>
      <c r="R12" s="38">
        <f t="shared" si="3"/>
        <v>867093044.01508129</v>
      </c>
      <c r="S12" s="38">
        <f t="shared" si="3"/>
        <v>864411835.11091626</v>
      </c>
      <c r="T12" s="38">
        <f t="shared" si="3"/>
        <v>861774646.85628295</v>
      </c>
      <c r="U12" s="38">
        <f t="shared" si="3"/>
        <v>859029334.00419664</v>
      </c>
      <c r="V12" s="38">
        <f t="shared" si="3"/>
        <v>856201787.11994934</v>
      </c>
      <c r="W12" s="38">
        <f t="shared" si="3"/>
        <v>853339278.66794205</v>
      </c>
      <c r="X12" s="38">
        <f t="shared" si="3"/>
        <v>850476770.21593475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1495605074.2229478</v>
      </c>
      <c r="E16" s="13">
        <f t="shared" ref="E16:X16" si="5">+E17+E18</f>
        <v>1518321447.4202058</v>
      </c>
      <c r="F16" s="13">
        <f t="shared" si="5"/>
        <v>1541037820.6174638</v>
      </c>
      <c r="G16" s="13">
        <f t="shared" si="5"/>
        <v>1563754193.8147213</v>
      </c>
      <c r="H16" s="13">
        <f t="shared" si="5"/>
        <v>1586470567.0119793</v>
      </c>
      <c r="I16" s="13">
        <f t="shared" si="5"/>
        <v>1609186940.2092373</v>
      </c>
      <c r="J16" s="13">
        <f t="shared" si="5"/>
        <v>1631903313.4064951</v>
      </c>
      <c r="K16" s="13">
        <f t="shared" si="5"/>
        <v>1654619686.6037529</v>
      </c>
      <c r="L16" s="13">
        <f t="shared" si="5"/>
        <v>1677336059.8010108</v>
      </c>
      <c r="M16" s="13">
        <f t="shared" si="5"/>
        <v>1700052432.9982688</v>
      </c>
      <c r="N16" s="13">
        <f t="shared" si="5"/>
        <v>1722768806.1955266</v>
      </c>
      <c r="O16" s="13">
        <f t="shared" si="5"/>
        <v>1745109485.6974304</v>
      </c>
      <c r="P16" s="13">
        <f t="shared" si="5"/>
        <v>1767450165.1993341</v>
      </c>
      <c r="Q16" s="13">
        <f t="shared" si="5"/>
        <v>1789790844.7012379</v>
      </c>
      <c r="R16" s="13">
        <f t="shared" si="5"/>
        <v>1812131524.2031417</v>
      </c>
      <c r="S16" s="13">
        <f t="shared" si="5"/>
        <v>1834472203.7050455</v>
      </c>
      <c r="T16" s="13">
        <f t="shared" si="5"/>
        <v>1855746757.8806183</v>
      </c>
      <c r="U16" s="13">
        <f t="shared" si="5"/>
        <v>1877021312.0561914</v>
      </c>
      <c r="V16" s="13">
        <f t="shared" si="5"/>
        <v>1898295866.2317643</v>
      </c>
      <c r="W16" s="13">
        <f t="shared" si="5"/>
        <v>1919570420.4073377</v>
      </c>
      <c r="X16" s="13">
        <f t="shared" si="5"/>
        <v>1940844974.5829108</v>
      </c>
    </row>
    <row r="17" spans="1:24">
      <c r="A17" s="8" t="s">
        <v>45</v>
      </c>
      <c r="B17" s="2" t="s">
        <v>7</v>
      </c>
      <c r="C17" s="2"/>
      <c r="D17" s="14">
        <v>190928532.20338982</v>
      </c>
      <c r="E17" s="14">
        <v>190227634.13363001</v>
      </c>
      <c r="F17" s="14">
        <v>189526736.06387016</v>
      </c>
      <c r="G17" s="14">
        <v>188825837.99411038</v>
      </c>
      <c r="H17" s="14">
        <v>188124939.9243505</v>
      </c>
      <c r="I17" s="14">
        <v>187424041.85459068</v>
      </c>
      <c r="J17" s="14">
        <v>186723143.78483084</v>
      </c>
      <c r="K17" s="14">
        <v>186022245.71507102</v>
      </c>
      <c r="L17" s="14">
        <v>185321347.64531121</v>
      </c>
      <c r="M17" s="14">
        <v>184620449.57555136</v>
      </c>
      <c r="N17" s="14">
        <v>183919551.50579154</v>
      </c>
      <c r="O17" s="14">
        <v>182842959.7406776</v>
      </c>
      <c r="P17" s="14">
        <v>181766367.97556365</v>
      </c>
      <c r="Q17" s="14">
        <v>180689776.2104497</v>
      </c>
      <c r="R17" s="14">
        <v>179613184.44533575</v>
      </c>
      <c r="S17" s="14">
        <v>178536592.68022183</v>
      </c>
      <c r="T17" s="14">
        <v>177230206.70545632</v>
      </c>
      <c r="U17" s="14">
        <v>175923820.73069084</v>
      </c>
      <c r="V17" s="14">
        <v>174617434.7559253</v>
      </c>
      <c r="W17" s="14">
        <v>173311048.78115985</v>
      </c>
      <c r="X17" s="14">
        <v>172004662.80639431</v>
      </c>
    </row>
    <row r="18" spans="1:24">
      <c r="A18" s="8" t="s">
        <v>46</v>
      </c>
      <c r="B18" s="2" t="s">
        <v>62</v>
      </c>
      <c r="C18" s="2"/>
      <c r="D18" s="14">
        <v>1304676542.019558</v>
      </c>
      <c r="E18" s="14">
        <v>1328093813.2865758</v>
      </c>
      <c r="F18" s="14">
        <v>1351511084.5535936</v>
      </c>
      <c r="G18" s="14">
        <v>1374928355.820611</v>
      </c>
      <c r="H18" s="14">
        <v>1398345627.0876288</v>
      </c>
      <c r="I18" s="14">
        <v>1421762898.3546467</v>
      </c>
      <c r="J18" s="14">
        <v>1445180169.6216643</v>
      </c>
      <c r="K18" s="14">
        <v>1468597440.8886819</v>
      </c>
      <c r="L18" s="14">
        <v>1492014712.1556997</v>
      </c>
      <c r="M18" s="14">
        <v>1515431983.4227176</v>
      </c>
      <c r="N18" s="14">
        <v>1538849254.6897352</v>
      </c>
      <c r="O18" s="14">
        <v>1562266525.9567528</v>
      </c>
      <c r="P18" s="14">
        <v>1585683797.2237706</v>
      </c>
      <c r="Q18" s="14">
        <v>1609101068.4907882</v>
      </c>
      <c r="R18" s="14">
        <v>1632518339.7578058</v>
      </c>
      <c r="S18" s="14">
        <v>1655935611.0248237</v>
      </c>
      <c r="T18" s="14">
        <v>1678516551.1751621</v>
      </c>
      <c r="U18" s="14">
        <v>1701097491.3255007</v>
      </c>
      <c r="V18" s="14">
        <v>1723678431.4758391</v>
      </c>
      <c r="W18" s="14">
        <v>1746259371.6261778</v>
      </c>
      <c r="X18" s="14">
        <v>1768840311.7765164</v>
      </c>
    </row>
    <row r="19" spans="1:24" ht="15.75">
      <c r="A19" s="15" t="s">
        <v>48</v>
      </c>
      <c r="B19" s="10" t="s">
        <v>12</v>
      </c>
      <c r="C19" s="10"/>
      <c r="D19" s="13">
        <f>+D20+D21+D22</f>
        <v>891128262.02259684</v>
      </c>
      <c r="E19" s="13">
        <f t="shared" ref="E19:X19" si="6">+E20+E21+E22</f>
        <v>890396179.76406956</v>
      </c>
      <c r="F19" s="13">
        <f t="shared" si="6"/>
        <v>889798622.29153109</v>
      </c>
      <c r="G19" s="13">
        <f t="shared" si="6"/>
        <v>889502816.474388</v>
      </c>
      <c r="H19" s="13">
        <f t="shared" si="6"/>
        <v>888419186.09093559</v>
      </c>
      <c r="I19" s="13">
        <f t="shared" si="6"/>
        <v>887400960.03613746</v>
      </c>
      <c r="J19" s="13">
        <f t="shared" si="6"/>
        <v>886631716.27504861</v>
      </c>
      <c r="K19" s="13">
        <f t="shared" si="6"/>
        <v>884603109.70957148</v>
      </c>
      <c r="L19" s="13">
        <f t="shared" si="6"/>
        <v>882574503.14409423</v>
      </c>
      <c r="M19" s="13">
        <f t="shared" si="6"/>
        <v>879947457.94548249</v>
      </c>
      <c r="N19" s="13">
        <f t="shared" si="6"/>
        <v>877876819.00549436</v>
      </c>
      <c r="O19" s="13">
        <f t="shared" si="6"/>
        <v>875201188.50165427</v>
      </c>
      <c r="P19" s="13">
        <f t="shared" si="6"/>
        <v>872169963.74050355</v>
      </c>
      <c r="Q19" s="13">
        <f t="shared" si="6"/>
        <v>869729134.64869511</v>
      </c>
      <c r="R19" s="13">
        <f t="shared" si="6"/>
        <v>867093044.01508129</v>
      </c>
      <c r="S19" s="13">
        <f t="shared" si="6"/>
        <v>864411835.11091626</v>
      </c>
      <c r="T19" s="13">
        <f t="shared" si="6"/>
        <v>861774646.85628295</v>
      </c>
      <c r="U19" s="13">
        <f t="shared" si="6"/>
        <v>859029334.00419664</v>
      </c>
      <c r="V19" s="13">
        <f t="shared" si="6"/>
        <v>856201787.11994934</v>
      </c>
      <c r="W19" s="13">
        <f t="shared" si="6"/>
        <v>853339278.66794205</v>
      </c>
      <c r="X19" s="13">
        <f t="shared" si="6"/>
        <v>850476770.21593475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891128262.02259684</v>
      </c>
      <c r="E22" s="11">
        <v>890396179.76406956</v>
      </c>
      <c r="F22" s="11">
        <v>889798622.29153109</v>
      </c>
      <c r="G22" s="11">
        <v>889502816.474388</v>
      </c>
      <c r="H22" s="11">
        <v>888419186.09093559</v>
      </c>
      <c r="I22" s="11">
        <v>887400960.03613746</v>
      </c>
      <c r="J22" s="11">
        <v>886631716.27504861</v>
      </c>
      <c r="K22" s="11">
        <v>884603109.70957148</v>
      </c>
      <c r="L22" s="11">
        <v>882574503.14409423</v>
      </c>
      <c r="M22" s="11">
        <v>879947457.94548249</v>
      </c>
      <c r="N22" s="11">
        <v>877876819.00549436</v>
      </c>
      <c r="O22" s="11">
        <v>875201188.50165427</v>
      </c>
      <c r="P22" s="11">
        <v>872169963.74050355</v>
      </c>
      <c r="Q22" s="11">
        <v>869729134.64869511</v>
      </c>
      <c r="R22" s="11">
        <v>867093044.01508129</v>
      </c>
      <c r="S22" s="11">
        <v>864411835.11091626</v>
      </c>
      <c r="T22" s="11">
        <v>861774646.85628295</v>
      </c>
      <c r="U22" s="11">
        <v>859029334.00419664</v>
      </c>
      <c r="V22" s="11">
        <v>856201787.11994934</v>
      </c>
      <c r="W22" s="11">
        <v>853339278.66794205</v>
      </c>
      <c r="X22" s="11">
        <v>850476770.21593475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1715330981.746124</v>
      </c>
      <c r="E35" s="11">
        <v>1760139306.045361</v>
      </c>
      <c r="F35" s="11">
        <v>1785631431.8355379</v>
      </c>
      <c r="G35" s="11">
        <v>1848886272.2321961</v>
      </c>
      <c r="H35" s="11">
        <v>1910823303.5310581</v>
      </c>
      <c r="I35" s="11">
        <v>1983302808.047869</v>
      </c>
      <c r="J35" s="11">
        <v>2061053549.3914471</v>
      </c>
      <c r="K35" s="11">
        <v>2140122099.8328209</v>
      </c>
      <c r="L35" s="11">
        <v>2194665174.4260831</v>
      </c>
      <c r="M35" s="11">
        <v>2260411952.5973649</v>
      </c>
      <c r="N35" s="11">
        <v>2321221849.4984589</v>
      </c>
      <c r="O35" s="11">
        <v>2324771105.0837908</v>
      </c>
      <c r="P35" s="11">
        <v>2365129390.3315129</v>
      </c>
      <c r="Q35" s="11">
        <v>2462222593.6211472</v>
      </c>
      <c r="R35" s="11">
        <v>2537543113.4030619</v>
      </c>
      <c r="S35" s="11">
        <v>2595821190.4978442</v>
      </c>
      <c r="T35" s="11">
        <v>2679954526.142889</v>
      </c>
      <c r="U35" s="11">
        <v>2786324196.0472331</v>
      </c>
      <c r="V35" s="11">
        <v>2798896943.4313231</v>
      </c>
      <c r="W35" s="11">
        <v>2832696911.165247</v>
      </c>
      <c r="X35" s="11">
        <v>2889350849.423399</v>
      </c>
    </row>
    <row r="36" spans="1:24" ht="15.75">
      <c r="A36" s="25">
        <v>5</v>
      </c>
      <c r="B36" s="9" t="s">
        <v>9</v>
      </c>
      <c r="C36" s="10"/>
      <c r="D36" s="11">
        <v>862947.00000000012</v>
      </c>
      <c r="E36" s="11">
        <v>887467</v>
      </c>
      <c r="F36" s="11">
        <v>908158.00000000012</v>
      </c>
      <c r="G36" s="11">
        <v>926419.99999999977</v>
      </c>
      <c r="H36" s="11">
        <v>944404</v>
      </c>
      <c r="I36" s="11">
        <v>963590.99999999977</v>
      </c>
      <c r="J36" s="11">
        <v>984632</v>
      </c>
      <c r="K36" s="11">
        <v>1006824</v>
      </c>
      <c r="L36" s="11">
        <v>1028708.0000000001</v>
      </c>
      <c r="M36" s="11">
        <v>1048173.9999999998</v>
      </c>
      <c r="N36" s="11">
        <v>1063832</v>
      </c>
      <c r="O36" s="11">
        <v>1075083.0000000002</v>
      </c>
      <c r="P36" s="11">
        <v>1082776.9999999998</v>
      </c>
      <c r="Q36" s="11">
        <v>1088724</v>
      </c>
      <c r="R36" s="11">
        <v>1095487</v>
      </c>
      <c r="S36" s="11">
        <v>1104908.9999999998</v>
      </c>
      <c r="T36" s="11">
        <v>1117603.9999999998</v>
      </c>
      <c r="U36" s="11">
        <v>1133007</v>
      </c>
      <c r="V36" s="11">
        <v>1150343.9999999995</v>
      </c>
      <c r="W36" s="11">
        <v>1168345</v>
      </c>
      <c r="X36" s="11">
        <v>1186055.9999999995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47794.386778866014</v>
      </c>
      <c r="E39" s="11">
        <f t="shared" si="8"/>
        <v>48104.252939316466</v>
      </c>
      <c r="F39" s="11">
        <f t="shared" si="8"/>
        <v>48659.772212332347</v>
      </c>
      <c r="G39" s="11">
        <f t="shared" si="8"/>
        <v>49280.370481687853</v>
      </c>
      <c r="H39" s="11">
        <f t="shared" si="8"/>
        <v>49936.704869758891</v>
      </c>
      <c r="I39" s="11">
        <f t="shared" si="8"/>
        <v>50546.734265766034</v>
      </c>
      <c r="J39" s="11">
        <f t="shared" si="8"/>
        <v>51040.927452479424</v>
      </c>
      <c r="K39" s="11">
        <f t="shared" si="8"/>
        <v>49792.340761924133</v>
      </c>
      <c r="L39" s="11">
        <f t="shared" si="8"/>
        <v>50340.672095482951</v>
      </c>
      <c r="M39" s="11">
        <f t="shared" si="8"/>
        <v>50658.093275822976</v>
      </c>
      <c r="N39" s="11">
        <f t="shared" si="8"/>
        <v>50892.956905909079</v>
      </c>
      <c r="O39" s="11">
        <f t="shared" si="8"/>
        <v>51111.62289046964</v>
      </c>
      <c r="P39" s="11">
        <f t="shared" si="8"/>
        <v>51132.860570285993</v>
      </c>
      <c r="Q39" s="11">
        <f t="shared" si="8"/>
        <v>51702.755973290958</v>
      </c>
      <c r="R39" s="11">
        <f t="shared" si="8"/>
        <v>51754.179264169579</v>
      </c>
      <c r="S39" s="11">
        <f t="shared" si="8"/>
        <v>52002.665467738945</v>
      </c>
      <c r="T39" s="11">
        <f t="shared" si="8"/>
        <v>51863.001110978308</v>
      </c>
      <c r="U39" s="11">
        <f t="shared" si="8"/>
        <v>51866.100404736426</v>
      </c>
      <c r="V39" s="11">
        <f t="shared" si="8"/>
        <v>50169.203938235776</v>
      </c>
      <c r="W39" s="11">
        <f t="shared" si="8"/>
        <v>50521.655599928352</v>
      </c>
      <c r="X39" s="11">
        <f t="shared" si="8"/>
        <v>50913.92641481488</v>
      </c>
    </row>
    <row r="40" spans="1:24" ht="15.75">
      <c r="B40" s="20" t="s">
        <v>5</v>
      </c>
      <c r="C40" s="7"/>
      <c r="D40" s="11">
        <f t="shared" ref="D40:X40" si="9">+D8/D36</f>
        <v>11503.72865441353</v>
      </c>
      <c r="E40" s="11">
        <f t="shared" si="9"/>
        <v>11798.765571175441</v>
      </c>
      <c r="F40" s="11">
        <f t="shared" si="9"/>
        <v>12205.458022319735</v>
      </c>
      <c r="G40" s="11">
        <f t="shared" si="9"/>
        <v>12567.230344533937</v>
      </c>
      <c r="H40" s="11">
        <f t="shared" si="9"/>
        <v>12896.709333626151</v>
      </c>
      <c r="I40" s="11">
        <f t="shared" si="9"/>
        <v>13137.279694358362</v>
      </c>
      <c r="J40" s="11">
        <f t="shared" si="9"/>
        <v>13229.108112522652</v>
      </c>
      <c r="K40" s="11">
        <f t="shared" si="9"/>
        <v>13304.336428836272</v>
      </c>
      <c r="L40" s="11">
        <f t="shared" si="9"/>
        <v>13426.122625861673</v>
      </c>
      <c r="M40" s="11">
        <f t="shared" si="9"/>
        <v>13285.556342337344</v>
      </c>
      <c r="N40" s="11">
        <f t="shared" si="9"/>
        <v>13047.787472826365</v>
      </c>
      <c r="O40" s="11">
        <f t="shared" si="9"/>
        <v>12754.810920991611</v>
      </c>
      <c r="P40" s="11">
        <f t="shared" si="9"/>
        <v>12271.805152089444</v>
      </c>
      <c r="Q40" s="11">
        <f t="shared" si="9"/>
        <v>12341.982301489963</v>
      </c>
      <c r="R40" s="11">
        <f t="shared" si="9"/>
        <v>11904.934524107264</v>
      </c>
      <c r="S40" s="11">
        <f t="shared" si="9"/>
        <v>11684.094039804675</v>
      </c>
      <c r="T40" s="11">
        <f t="shared" si="9"/>
        <v>11127.044948547731</v>
      </c>
      <c r="U40" s="11">
        <f t="shared" si="9"/>
        <v>10714.155847532238</v>
      </c>
      <c r="V40" s="11">
        <f t="shared" si="9"/>
        <v>10282.642317963142</v>
      </c>
      <c r="W40" s="11">
        <f t="shared" si="9"/>
        <v>10222.012762463721</v>
      </c>
      <c r="X40" s="11">
        <f t="shared" si="9"/>
        <v>10229.902435945189</v>
      </c>
    </row>
    <row r="41" spans="1:24" ht="15.75">
      <c r="B41" s="20" t="s">
        <v>38</v>
      </c>
      <c r="C41" s="7"/>
      <c r="D41" s="37">
        <f>+D9/D36</f>
        <v>33524.864470560016</v>
      </c>
      <c r="E41" s="37">
        <f t="shared" ref="E41:X41" si="10">+E9/E36</f>
        <v>33591.338417042811</v>
      </c>
      <c r="F41" s="37">
        <f t="shared" si="10"/>
        <v>33777.647307257634</v>
      </c>
      <c r="G41" s="37">
        <f t="shared" si="10"/>
        <v>34065.035594625573</v>
      </c>
      <c r="H41" s="37">
        <f t="shared" si="10"/>
        <v>34419.411810203041</v>
      </c>
      <c r="I41" s="37">
        <f t="shared" si="10"/>
        <v>34818.533838186442</v>
      </c>
      <c r="J41" s="37">
        <f t="shared" si="10"/>
        <v>35253.975364053549</v>
      </c>
      <c r="K41" s="37">
        <f t="shared" si="10"/>
        <v>33965.991750637178</v>
      </c>
      <c r="L41" s="37">
        <f t="shared" si="10"/>
        <v>34426.077947143465</v>
      </c>
      <c r="M41" s="37">
        <f t="shared" si="10"/>
        <v>34911.113647901606</v>
      </c>
      <c r="N41" s="37">
        <f t="shared" si="10"/>
        <v>35400.567630165504</v>
      </c>
      <c r="O41" s="37">
        <f t="shared" si="10"/>
        <v>35919.501850911292</v>
      </c>
      <c r="P41" s="37">
        <f t="shared" si="10"/>
        <v>36423.231074920113</v>
      </c>
      <c r="Q41" s="37">
        <f t="shared" si="10"/>
        <v>36917.987456607858</v>
      </c>
      <c r="R41" s="37">
        <f t="shared" si="10"/>
        <v>37403.552031506006</v>
      </c>
      <c r="S41" s="37">
        <f t="shared" si="10"/>
        <v>37875.941275753452</v>
      </c>
      <c r="T41" s="37">
        <f t="shared" si="10"/>
        <v>38304.395963346731</v>
      </c>
      <c r="U41" s="37">
        <f t="shared" si="10"/>
        <v>38737.086885486016</v>
      </c>
      <c r="V41" s="37">
        <f t="shared" si="10"/>
        <v>37492.062537083846</v>
      </c>
      <c r="W41" s="37">
        <f t="shared" si="10"/>
        <v>37926.277351178236</v>
      </c>
      <c r="X41" s="37">
        <f t="shared" si="10"/>
        <v>38330.575453000056</v>
      </c>
    </row>
    <row r="42" spans="1:24" ht="15.75">
      <c r="B42" s="20" t="s">
        <v>10</v>
      </c>
      <c r="C42" s="9"/>
      <c r="D42" s="11">
        <f t="shared" ref="D42:X42" si="11">+D10/D36</f>
        <v>2765.7936538924687</v>
      </c>
      <c r="E42" s="11">
        <f t="shared" si="11"/>
        <v>2714.1489510982105</v>
      </c>
      <c r="F42" s="11">
        <f t="shared" si="11"/>
        <v>2676.666882754977</v>
      </c>
      <c r="G42" s="11">
        <f t="shared" si="11"/>
        <v>2648.1045425283455</v>
      </c>
      <c r="H42" s="11">
        <f t="shared" si="11"/>
        <v>2620.5837259297027</v>
      </c>
      <c r="I42" s="11">
        <f t="shared" si="11"/>
        <v>2590.9207332212268</v>
      </c>
      <c r="J42" s="11">
        <f t="shared" si="11"/>
        <v>2557.8439759032244</v>
      </c>
      <c r="K42" s="11">
        <f t="shared" si="11"/>
        <v>2522.0125824506808</v>
      </c>
      <c r="L42" s="11">
        <f t="shared" si="11"/>
        <v>2488.471522477812</v>
      </c>
      <c r="M42" s="11">
        <f t="shared" si="11"/>
        <v>2461.4232855840269</v>
      </c>
      <c r="N42" s="11">
        <f t="shared" si="11"/>
        <v>2444.6018029172101</v>
      </c>
      <c r="O42" s="11">
        <f t="shared" si="11"/>
        <v>2437.3101185667379</v>
      </c>
      <c r="P42" s="11">
        <f t="shared" si="11"/>
        <v>2437.8243432764439</v>
      </c>
      <c r="Q42" s="11">
        <f t="shared" si="11"/>
        <v>2442.7862151931372</v>
      </c>
      <c r="R42" s="11">
        <f t="shared" si="11"/>
        <v>2445.692708556307</v>
      </c>
      <c r="S42" s="11">
        <f t="shared" si="11"/>
        <v>2442.6301521808241</v>
      </c>
      <c r="T42" s="11">
        <f t="shared" si="11"/>
        <v>2431.5601990838454</v>
      </c>
      <c r="U42" s="11">
        <f t="shared" si="11"/>
        <v>2414.8576717181695</v>
      </c>
      <c r="V42" s="11">
        <f t="shared" si="11"/>
        <v>2394.4990831887808</v>
      </c>
      <c r="W42" s="11">
        <f t="shared" si="11"/>
        <v>2373.3654862863964</v>
      </c>
      <c r="X42" s="11">
        <f t="shared" si="11"/>
        <v>2353.4485258696441</v>
      </c>
    </row>
    <row r="43" spans="1:24" ht="15.75">
      <c r="B43" s="26" t="s">
        <v>32</v>
      </c>
      <c r="C43" s="9"/>
      <c r="D43" s="11">
        <f t="shared" ref="D43:X43" si="12">+D11/D36</f>
        <v>1733.1366517560728</v>
      </c>
      <c r="E43" s="11">
        <f t="shared" si="12"/>
        <v>1710.8483441302108</v>
      </c>
      <c r="F43" s="11">
        <f t="shared" si="12"/>
        <v>1696.882943956298</v>
      </c>
      <c r="G43" s="11">
        <f t="shared" si="12"/>
        <v>1687.953837152395</v>
      </c>
      <c r="H43" s="11">
        <f t="shared" si="12"/>
        <v>1679.8643027898859</v>
      </c>
      <c r="I43" s="11">
        <f t="shared" si="12"/>
        <v>1669.98959123657</v>
      </c>
      <c r="J43" s="11">
        <f t="shared" si="12"/>
        <v>1657.3738344950145</v>
      </c>
      <c r="K43" s="11">
        <f t="shared" si="12"/>
        <v>1643.4050902677657</v>
      </c>
      <c r="L43" s="11">
        <f t="shared" si="12"/>
        <v>1630.5268937356477</v>
      </c>
      <c r="M43" s="11">
        <f t="shared" si="12"/>
        <v>1621.9181481302428</v>
      </c>
      <c r="N43" s="11">
        <f t="shared" si="12"/>
        <v>1619.3993094732314</v>
      </c>
      <c r="O43" s="11">
        <f t="shared" si="12"/>
        <v>1623.2323324779854</v>
      </c>
      <c r="P43" s="11">
        <f t="shared" si="12"/>
        <v>1632.3307247931334</v>
      </c>
      <c r="Q43" s="11">
        <f t="shared" si="12"/>
        <v>1643.9344082625514</v>
      </c>
      <c r="R43" s="11">
        <f t="shared" si="12"/>
        <v>1654.1789397803366</v>
      </c>
      <c r="S43" s="11">
        <f t="shared" si="12"/>
        <v>1660.2925704334436</v>
      </c>
      <c r="T43" s="11">
        <f t="shared" si="12"/>
        <v>1660.4689656449143</v>
      </c>
      <c r="U43" s="11">
        <f t="shared" si="12"/>
        <v>1656.6722995146467</v>
      </c>
      <c r="V43" s="11">
        <f t="shared" si="12"/>
        <v>1650.1984330180928</v>
      </c>
      <c r="W43" s="11">
        <f t="shared" si="12"/>
        <v>1642.9825269140003</v>
      </c>
      <c r="X43" s="11">
        <f t="shared" si="12"/>
        <v>1636.385612975198</v>
      </c>
    </row>
    <row r="44" spans="1:24" ht="15.75">
      <c r="B44" s="26" t="s">
        <v>33</v>
      </c>
      <c r="C44" s="9"/>
      <c r="D44" s="11">
        <f t="shared" ref="D44:X44" si="13">+D12/D36</f>
        <v>1032.6570021363962</v>
      </c>
      <c r="E44" s="11">
        <f t="shared" si="13"/>
        <v>1003.3006069679994</v>
      </c>
      <c r="F44" s="11">
        <f t="shared" si="13"/>
        <v>979.78393879867929</v>
      </c>
      <c r="G44" s="11">
        <f t="shared" si="13"/>
        <v>960.15070537595068</v>
      </c>
      <c r="H44" s="11">
        <f t="shared" si="13"/>
        <v>940.71942313981685</v>
      </c>
      <c r="I44" s="11">
        <f t="shared" si="13"/>
        <v>920.93114198465707</v>
      </c>
      <c r="J44" s="11">
        <f t="shared" si="13"/>
        <v>900.47014140821</v>
      </c>
      <c r="K44" s="11">
        <f t="shared" si="13"/>
        <v>878.60749218291528</v>
      </c>
      <c r="L44" s="11">
        <f t="shared" si="13"/>
        <v>857.94462874216413</v>
      </c>
      <c r="M44" s="11">
        <f t="shared" si="13"/>
        <v>839.50513745378407</v>
      </c>
      <c r="N44" s="11">
        <f t="shared" si="13"/>
        <v>825.20249344397837</v>
      </c>
      <c r="O44" s="11">
        <f t="shared" si="13"/>
        <v>814.0777860887523</v>
      </c>
      <c r="P44" s="11">
        <f t="shared" si="13"/>
        <v>805.49361848331068</v>
      </c>
      <c r="Q44" s="11">
        <f t="shared" si="13"/>
        <v>798.85180693058578</v>
      </c>
      <c r="R44" s="11">
        <f t="shared" si="13"/>
        <v>791.51376877597022</v>
      </c>
      <c r="S44" s="11">
        <f t="shared" si="13"/>
        <v>782.33758174738045</v>
      </c>
      <c r="T44" s="11">
        <f t="shared" si="13"/>
        <v>771.09123343893111</v>
      </c>
      <c r="U44" s="11">
        <f t="shared" si="13"/>
        <v>758.18537220352266</v>
      </c>
      <c r="V44" s="11">
        <f t="shared" si="13"/>
        <v>744.30065017068785</v>
      </c>
      <c r="W44" s="11">
        <f t="shared" si="13"/>
        <v>730.38295937239604</v>
      </c>
      <c r="X44" s="11">
        <f t="shared" si="13"/>
        <v>717.06291289444607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1733.1366517560728</v>
      </c>
      <c r="E46" s="11">
        <f t="shared" si="15"/>
        <v>1710.8483441302108</v>
      </c>
      <c r="F46" s="11">
        <f t="shared" si="15"/>
        <v>1696.882943956298</v>
      </c>
      <c r="G46" s="11">
        <f t="shared" si="15"/>
        <v>1687.953837152395</v>
      </c>
      <c r="H46" s="11">
        <f t="shared" si="15"/>
        <v>1679.8643027898859</v>
      </c>
      <c r="I46" s="11">
        <f t="shared" si="15"/>
        <v>1669.98959123657</v>
      </c>
      <c r="J46" s="11">
        <f t="shared" si="15"/>
        <v>1657.3738344950145</v>
      </c>
      <c r="K46" s="11">
        <f t="shared" si="15"/>
        <v>1643.4050902677657</v>
      </c>
      <c r="L46" s="11">
        <f t="shared" si="15"/>
        <v>1630.5268937356477</v>
      </c>
      <c r="M46" s="11">
        <f t="shared" si="15"/>
        <v>1621.9181481302428</v>
      </c>
      <c r="N46" s="11">
        <f t="shared" si="15"/>
        <v>1619.3993094732314</v>
      </c>
      <c r="O46" s="11">
        <f t="shared" si="15"/>
        <v>1623.2323324779854</v>
      </c>
      <c r="P46" s="11">
        <f t="shared" si="15"/>
        <v>1632.3307247931334</v>
      </c>
      <c r="Q46" s="11">
        <f t="shared" si="15"/>
        <v>1643.9344082625514</v>
      </c>
      <c r="R46" s="11">
        <f t="shared" si="15"/>
        <v>1654.1789397803366</v>
      </c>
      <c r="S46" s="11">
        <f t="shared" si="15"/>
        <v>1660.2925704334436</v>
      </c>
      <c r="T46" s="11">
        <f t="shared" si="15"/>
        <v>1660.4689656449143</v>
      </c>
      <c r="U46" s="11">
        <f t="shared" si="15"/>
        <v>1656.6722995146467</v>
      </c>
      <c r="V46" s="11">
        <f t="shared" si="15"/>
        <v>1650.1984330180928</v>
      </c>
      <c r="W46" s="11">
        <f t="shared" si="15"/>
        <v>1642.9825269140003</v>
      </c>
      <c r="X46" s="11">
        <f t="shared" si="15"/>
        <v>1636.385612975198</v>
      </c>
    </row>
    <row r="47" spans="1:24" ht="15.75">
      <c r="B47" s="10" t="s">
        <v>12</v>
      </c>
      <c r="C47" s="9"/>
      <c r="D47" s="11">
        <f t="shared" ref="D47:X47" si="16">+D19/D36</f>
        <v>1032.6570021363962</v>
      </c>
      <c r="E47" s="11">
        <f t="shared" si="16"/>
        <v>1003.3006069679994</v>
      </c>
      <c r="F47" s="11">
        <f t="shared" si="16"/>
        <v>979.78393879867929</v>
      </c>
      <c r="G47" s="11">
        <f t="shared" si="16"/>
        <v>960.15070537595068</v>
      </c>
      <c r="H47" s="11">
        <f t="shared" si="16"/>
        <v>940.71942313981685</v>
      </c>
      <c r="I47" s="11">
        <f t="shared" si="16"/>
        <v>920.93114198465707</v>
      </c>
      <c r="J47" s="11">
        <f t="shared" si="16"/>
        <v>900.47014140821</v>
      </c>
      <c r="K47" s="11">
        <f t="shared" si="16"/>
        <v>878.60749218291528</v>
      </c>
      <c r="L47" s="11">
        <f t="shared" si="16"/>
        <v>857.94462874216413</v>
      </c>
      <c r="M47" s="11">
        <f t="shared" si="16"/>
        <v>839.50513745378407</v>
      </c>
      <c r="N47" s="11">
        <f t="shared" si="16"/>
        <v>825.20249344397837</v>
      </c>
      <c r="O47" s="11">
        <f t="shared" si="16"/>
        <v>814.0777860887523</v>
      </c>
      <c r="P47" s="11">
        <f t="shared" si="16"/>
        <v>805.49361848331068</v>
      </c>
      <c r="Q47" s="11">
        <f t="shared" si="16"/>
        <v>798.85180693058578</v>
      </c>
      <c r="R47" s="11">
        <f t="shared" si="16"/>
        <v>791.51376877597022</v>
      </c>
      <c r="S47" s="11">
        <f t="shared" si="16"/>
        <v>782.33758174738045</v>
      </c>
      <c r="T47" s="11">
        <f t="shared" si="16"/>
        <v>771.09123343893111</v>
      </c>
      <c r="U47" s="11">
        <f t="shared" si="16"/>
        <v>758.18537220352266</v>
      </c>
      <c r="V47" s="11">
        <f t="shared" si="16"/>
        <v>744.30065017068785</v>
      </c>
      <c r="W47" s="11">
        <f t="shared" si="16"/>
        <v>730.38295937239604</v>
      </c>
      <c r="X47" s="11">
        <f t="shared" si="16"/>
        <v>717.06291289444607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1987.7593661558865</v>
      </c>
      <c r="E50" s="11">
        <f t="shared" ref="E50:X50" si="18">+E35/E36</f>
        <v>1983.3293024364411</v>
      </c>
      <c r="F50" s="11">
        <f t="shared" si="18"/>
        <v>1966.2123020834895</v>
      </c>
      <c r="G50" s="11">
        <f t="shared" si="18"/>
        <v>1995.7322512814885</v>
      </c>
      <c r="H50" s="11">
        <f t="shared" si="18"/>
        <v>2023.3113196588092</v>
      </c>
      <c r="I50" s="11">
        <f t="shared" si="18"/>
        <v>2058.2413161267273</v>
      </c>
      <c r="J50" s="11">
        <f t="shared" si="18"/>
        <v>2093.2221879762665</v>
      </c>
      <c r="K50" s="11">
        <f t="shared" si="18"/>
        <v>2125.6168901742717</v>
      </c>
      <c r="L50" s="11">
        <f t="shared" si="18"/>
        <v>2133.4189822827107</v>
      </c>
      <c r="M50" s="11">
        <f t="shared" si="18"/>
        <v>2156.5235853945674</v>
      </c>
      <c r="N50" s="11">
        <f t="shared" si="18"/>
        <v>2181.9440000850313</v>
      </c>
      <c r="O50" s="11">
        <f t="shared" si="18"/>
        <v>2162.4108139406821</v>
      </c>
      <c r="P50" s="11">
        <f t="shared" si="18"/>
        <v>2184.3180916583133</v>
      </c>
      <c r="Q50" s="11">
        <f t="shared" si="18"/>
        <v>2261.5672967815049</v>
      </c>
      <c r="R50" s="11">
        <f t="shared" si="18"/>
        <v>2316.3607723351001</v>
      </c>
      <c r="S50" s="11">
        <f t="shared" si="18"/>
        <v>2349.3529245375362</v>
      </c>
      <c r="T50" s="11">
        <f t="shared" si="18"/>
        <v>2397.9464337483487</v>
      </c>
      <c r="U50" s="11">
        <f t="shared" si="18"/>
        <v>2459.2294628781933</v>
      </c>
      <c r="V50" s="11">
        <f t="shared" si="18"/>
        <v>2433.0956161211989</v>
      </c>
      <c r="W50" s="11">
        <f t="shared" si="18"/>
        <v>2424.538052685848</v>
      </c>
      <c r="X50" s="11">
        <f t="shared" si="18"/>
        <v>2436.0998548326556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0.64833170029805487</v>
      </c>
      <c r="F53" s="32">
        <f>IFERROR(((F39/$D39)-1)*100,0)</f>
        <v>1.8106424034066482</v>
      </c>
      <c r="G53" s="32">
        <f>IFERROR(((G39/$D39)-1)*100,0)</f>
        <v>3.1091176244129937</v>
      </c>
      <c r="H53" s="32">
        <f t="shared" ref="H53:X53" si="19">IFERROR(((H39/$D39)-1)*100,0)</f>
        <v>4.4823633804632834</v>
      </c>
      <c r="I53" s="32">
        <f t="shared" si="19"/>
        <v>5.7587253909847647</v>
      </c>
      <c r="J53" s="32">
        <f t="shared" si="19"/>
        <v>6.7927237745186053</v>
      </c>
      <c r="K53" s="32">
        <f t="shared" si="19"/>
        <v>4.1803109480245126</v>
      </c>
      <c r="L53" s="32">
        <f t="shared" si="19"/>
        <v>5.3275823548025292</v>
      </c>
      <c r="M53" s="32">
        <f t="shared" si="19"/>
        <v>5.9917213923189161</v>
      </c>
      <c r="N53" s="32">
        <f t="shared" si="19"/>
        <v>6.4831256050620789</v>
      </c>
      <c r="O53" s="32">
        <f t="shared" si="19"/>
        <v>6.9406395503131657</v>
      </c>
      <c r="P53" s="32">
        <f t="shared" si="19"/>
        <v>6.9850750609404377</v>
      </c>
      <c r="Q53" s="32">
        <f t="shared" si="19"/>
        <v>8.1774648820333251</v>
      </c>
      <c r="R53" s="32">
        <f t="shared" si="19"/>
        <v>8.2850576232406539</v>
      </c>
      <c r="S53" s="32">
        <f t="shared" si="19"/>
        <v>8.8049642907726877</v>
      </c>
      <c r="T53" s="32">
        <f t="shared" si="19"/>
        <v>8.5127451282864364</v>
      </c>
      <c r="U53" s="32">
        <f t="shared" si="19"/>
        <v>8.5192297679418374</v>
      </c>
      <c r="V53" s="32">
        <f t="shared" si="19"/>
        <v>4.9688202306214624</v>
      </c>
      <c r="W53" s="32">
        <f t="shared" si="19"/>
        <v>5.706253401012984</v>
      </c>
      <c r="X53" s="32">
        <f t="shared" si="19"/>
        <v>6.527000022789875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2.5647068496240877</v>
      </c>
      <c r="F54" s="32">
        <f t="shared" ref="F54:I54" si="21">IFERROR(((F40/$D40)-1)*100,0)</f>
        <v>6.1000166901275188</v>
      </c>
      <c r="G54" s="32">
        <f t="shared" si="21"/>
        <v>9.2448433205383651</v>
      </c>
      <c r="H54" s="32">
        <f t="shared" si="21"/>
        <v>12.108949376845658</v>
      </c>
      <c r="I54" s="32">
        <f t="shared" si="21"/>
        <v>14.200187513272944</v>
      </c>
      <c r="J54" s="32">
        <f t="shared" ref="J54:X54" si="22">IFERROR(((J40/$D40)-1)*100,0)</f>
        <v>14.998436680329409</v>
      </c>
      <c r="K54" s="32">
        <f t="shared" si="22"/>
        <v>15.652383922772017</v>
      </c>
      <c r="L54" s="32">
        <f t="shared" si="22"/>
        <v>16.711051079169859</v>
      </c>
      <c r="M54" s="32">
        <f t="shared" si="22"/>
        <v>15.489131754165619</v>
      </c>
      <c r="N54" s="32">
        <f t="shared" si="22"/>
        <v>13.422246515006609</v>
      </c>
      <c r="O54" s="32">
        <f t="shared" si="22"/>
        <v>10.875450075033633</v>
      </c>
      <c r="P54" s="32">
        <f t="shared" si="22"/>
        <v>6.6767612549800015</v>
      </c>
      <c r="Q54" s="32">
        <f t="shared" si="22"/>
        <v>7.2867995435099919</v>
      </c>
      <c r="R54" s="32">
        <f t="shared" si="22"/>
        <v>3.4876159004307405</v>
      </c>
      <c r="S54" s="32">
        <f t="shared" si="22"/>
        <v>1.5678862985171849</v>
      </c>
      <c r="T54" s="32">
        <f t="shared" si="22"/>
        <v>-3.2744488085719947</v>
      </c>
      <c r="U54" s="32">
        <f t="shared" si="22"/>
        <v>-6.8636250958367562</v>
      </c>
      <c r="V54" s="32">
        <f t="shared" si="22"/>
        <v>-10.614700443076819</v>
      </c>
      <c r="W54" s="32">
        <f t="shared" si="22"/>
        <v>-11.141743085691303</v>
      </c>
      <c r="X54" s="39">
        <f t="shared" si="22"/>
        <v>-11.073159466253779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0.19828252114537648</v>
      </c>
      <c r="F55" s="32">
        <f t="shared" ref="F55:I55" si="23">IFERROR(((F41/$D41)-1)*100,0)</f>
        <v>0.75401598392619285</v>
      </c>
      <c r="G55" s="32">
        <f t="shared" si="23"/>
        <v>1.6112552059379892</v>
      </c>
      <c r="H55" s="32">
        <f t="shared" si="23"/>
        <v>2.6683100849775876</v>
      </c>
      <c r="I55" s="32">
        <f t="shared" si="23"/>
        <v>3.8588354883953846</v>
      </c>
      <c r="J55" s="32">
        <f t="shared" ref="J55:X55" si="24">IFERROR(((J41/$D41)-1)*100,0)</f>
        <v>5.1576968939336387</v>
      </c>
      <c r="K55" s="32">
        <f t="shared" si="24"/>
        <v>1.3158212182022178</v>
      </c>
      <c r="L55" s="32">
        <f t="shared" si="24"/>
        <v>2.6881942427384065</v>
      </c>
      <c r="M55" s="32">
        <f t="shared" si="24"/>
        <v>4.1349881624694662</v>
      </c>
      <c r="N55" s="32">
        <f t="shared" si="24"/>
        <v>5.5949612003730609</v>
      </c>
      <c r="O55" s="32">
        <f t="shared" si="24"/>
        <v>7.1428696824535676</v>
      </c>
      <c r="P55" s="32">
        <f t="shared" si="24"/>
        <v>8.6454237776421472</v>
      </c>
      <c r="Q55" s="32">
        <f t="shared" si="24"/>
        <v>10.121213134291796</v>
      </c>
      <c r="R55" s="32">
        <f t="shared" si="24"/>
        <v>11.569584611899252</v>
      </c>
      <c r="S55" s="32">
        <f t="shared" si="24"/>
        <v>12.978655913775139</v>
      </c>
      <c r="T55" s="32">
        <f t="shared" si="24"/>
        <v>14.256676554155433</v>
      </c>
      <c r="U55" s="32">
        <f t="shared" si="24"/>
        <v>15.547333291990295</v>
      </c>
      <c r="V55" s="32">
        <f t="shared" si="24"/>
        <v>11.833599118670968</v>
      </c>
      <c r="W55" s="32">
        <f t="shared" si="24"/>
        <v>13.12880141389785</v>
      </c>
      <c r="X55" s="32">
        <f t="shared" si="24"/>
        <v>14.334766324440151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-1.8672652141484058</v>
      </c>
      <c r="F56" s="32">
        <f t="shared" ref="F56:I56" si="25">IFERROR(((F42/$D42)-1)*100,0)</f>
        <v>-3.2224663981008872</v>
      </c>
      <c r="G56" s="32">
        <f t="shared" si="25"/>
        <v>-4.2551660062742585</v>
      </c>
      <c r="H56" s="32">
        <f t="shared" si="25"/>
        <v>-5.250208299465986</v>
      </c>
      <c r="I56" s="32">
        <f t="shared" si="25"/>
        <v>-6.3227030847052728</v>
      </c>
      <c r="J56" s="32">
        <f t="shared" ref="J56:X56" si="26">IFERROR(((J42/$D42)-1)*100,0)</f>
        <v>-7.5186258995346256</v>
      </c>
      <c r="K56" s="32">
        <f t="shared" si="26"/>
        <v>-8.8141453032369199</v>
      </c>
      <c r="L56" s="32">
        <f t="shared" si="26"/>
        <v>-10.02685543892129</v>
      </c>
      <c r="M56" s="32">
        <f t="shared" si="26"/>
        <v>-11.004811146344306</v>
      </c>
      <c r="N56" s="32">
        <f t="shared" si="26"/>
        <v>-11.613008458647156</v>
      </c>
      <c r="O56" s="32">
        <f t="shared" si="26"/>
        <v>-11.876646504826416</v>
      </c>
      <c r="P56" s="32">
        <f t="shared" si="26"/>
        <v>-11.858054202794699</v>
      </c>
      <c r="Q56" s="32">
        <f t="shared" si="26"/>
        <v>-11.678652825193359</v>
      </c>
      <c r="R56" s="32">
        <f t="shared" si="26"/>
        <v>-11.573565688303034</v>
      </c>
      <c r="S56" s="32">
        <f t="shared" si="26"/>
        <v>-11.684295437471881</v>
      </c>
      <c r="T56" s="32">
        <f t="shared" si="26"/>
        <v>-12.084540520159059</v>
      </c>
      <c r="U56" s="32">
        <f t="shared" si="26"/>
        <v>-12.688436886114252</v>
      </c>
      <c r="V56" s="32">
        <f t="shared" si="26"/>
        <v>-13.424521752775831</v>
      </c>
      <c r="W56" s="32">
        <f t="shared" si="26"/>
        <v>-14.188627812265908</v>
      </c>
      <c r="X56" s="32">
        <f t="shared" si="26"/>
        <v>-14.908745178531536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-1.2860098252078789</v>
      </c>
      <c r="F57" s="32">
        <f t="shared" ref="F57:I57" si="27">IFERROR(((F43/$D43)-1)*100,0)</f>
        <v>-2.0917974219194502</v>
      </c>
      <c r="G57" s="32">
        <f t="shared" si="27"/>
        <v>-2.6069966587976223</v>
      </c>
      <c r="H57" s="32">
        <f t="shared" si="27"/>
        <v>-3.0737535272945427</v>
      </c>
      <c r="I57" s="32">
        <f t="shared" si="27"/>
        <v>-3.6435130752973222</v>
      </c>
      <c r="J57" s="32">
        <f t="shared" ref="J57:X57" si="28">IFERROR(((J43/$D43)-1)*100,0)</f>
        <v>-4.3714277915877453</v>
      </c>
      <c r="K57" s="32">
        <f t="shared" si="28"/>
        <v>-5.1774083363471668</v>
      </c>
      <c r="L57" s="32">
        <f t="shared" si="28"/>
        <v>-5.9204655280042262</v>
      </c>
      <c r="M57" s="32">
        <f t="shared" si="28"/>
        <v>-6.4171802906100694</v>
      </c>
      <c r="N57" s="32">
        <f t="shared" si="28"/>
        <v>-6.562514396519104</v>
      </c>
      <c r="O57" s="32">
        <f t="shared" si="28"/>
        <v>-6.3413533587630582</v>
      </c>
      <c r="P57" s="32">
        <f t="shared" si="28"/>
        <v>-5.8163865417536043</v>
      </c>
      <c r="Q57" s="32">
        <f t="shared" si="28"/>
        <v>-5.1468672942285636</v>
      </c>
      <c r="R57" s="32">
        <f t="shared" si="28"/>
        <v>-4.5557695577976283</v>
      </c>
      <c r="S57" s="32">
        <f t="shared" si="28"/>
        <v>-4.2030200705074794</v>
      </c>
      <c r="T57" s="32">
        <f t="shared" si="28"/>
        <v>-4.1928422688152782</v>
      </c>
      <c r="U57" s="32">
        <f t="shared" si="28"/>
        <v>-4.4119055565497227</v>
      </c>
      <c r="V57" s="32">
        <f t="shared" si="28"/>
        <v>-4.7854402394608702</v>
      </c>
      <c r="W57" s="32">
        <f t="shared" si="28"/>
        <v>-5.2017897579354262</v>
      </c>
      <c r="X57" s="32">
        <f t="shared" si="28"/>
        <v>-5.5824241373490846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-2.8428021218723343</v>
      </c>
      <c r="F58" s="32">
        <f t="shared" ref="F58:I58" si="29">IFERROR(((F44/$D44)-1)*100,0)</f>
        <v>-5.1200992418907081</v>
      </c>
      <c r="G58" s="32">
        <f t="shared" si="29"/>
        <v>-7.0213339579784932</v>
      </c>
      <c r="H58" s="32">
        <f t="shared" si="29"/>
        <v>-8.9030122108672778</v>
      </c>
      <c r="I58" s="32">
        <f t="shared" si="29"/>
        <v>-10.819261373388922</v>
      </c>
      <c r="J58" s="32">
        <f t="shared" ref="J58:X58" si="30">IFERROR(((J44/$D44)-1)*100,0)</f>
        <v>-12.800655053392695</v>
      </c>
      <c r="K58" s="32">
        <f t="shared" si="30"/>
        <v>-14.917780989697249</v>
      </c>
      <c r="L58" s="32">
        <f t="shared" si="30"/>
        <v>-16.91872257998358</v>
      </c>
      <c r="M58" s="32">
        <f t="shared" si="30"/>
        <v>-18.704358202482808</v>
      </c>
      <c r="N58" s="32">
        <f t="shared" si="30"/>
        <v>-20.089391565953541</v>
      </c>
      <c r="O58" s="32">
        <f t="shared" si="30"/>
        <v>-21.166681249963894</v>
      </c>
      <c r="P58" s="32">
        <f t="shared" si="30"/>
        <v>-21.997951225152413</v>
      </c>
      <c r="Q58" s="32">
        <f t="shared" si="30"/>
        <v>-22.641128150209234</v>
      </c>
      <c r="R58" s="32">
        <f t="shared" si="30"/>
        <v>-23.351725971115343</v>
      </c>
      <c r="S58" s="32">
        <f t="shared" si="30"/>
        <v>-24.240325671655384</v>
      </c>
      <c r="T58" s="32">
        <f t="shared" si="30"/>
        <v>-25.329394770609102</v>
      </c>
      <c r="U58" s="32">
        <f t="shared" si="30"/>
        <v>-26.579167077261591</v>
      </c>
      <c r="V58" s="32">
        <f t="shared" si="30"/>
        <v>-27.923729889900205</v>
      </c>
      <c r="W58" s="32">
        <f t="shared" si="30"/>
        <v>-29.271485317839829</v>
      </c>
      <c r="X58" s="32">
        <f t="shared" si="30"/>
        <v>-30.561366319023474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-1.2860098252078789</v>
      </c>
      <c r="F60" s="32">
        <f t="shared" ref="F60:I60" si="33">IFERROR(((F46/$D46)-1)*100,0)</f>
        <v>-2.0917974219194502</v>
      </c>
      <c r="G60" s="32">
        <f t="shared" si="33"/>
        <v>-2.6069966587976223</v>
      </c>
      <c r="H60" s="32">
        <f t="shared" si="33"/>
        <v>-3.0737535272945427</v>
      </c>
      <c r="I60" s="32">
        <f t="shared" si="33"/>
        <v>-3.6435130752973222</v>
      </c>
      <c r="J60" s="32">
        <f t="shared" ref="J60:X60" si="34">IFERROR(((J46/$D46)-1)*100,0)</f>
        <v>-4.3714277915877453</v>
      </c>
      <c r="K60" s="32">
        <f t="shared" si="34"/>
        <v>-5.1774083363471668</v>
      </c>
      <c r="L60" s="32">
        <f t="shared" si="34"/>
        <v>-5.9204655280042262</v>
      </c>
      <c r="M60" s="32">
        <f t="shared" si="34"/>
        <v>-6.4171802906100694</v>
      </c>
      <c r="N60" s="32">
        <f t="shared" si="34"/>
        <v>-6.562514396519104</v>
      </c>
      <c r="O60" s="32">
        <f t="shared" si="34"/>
        <v>-6.3413533587630582</v>
      </c>
      <c r="P60" s="32">
        <f t="shared" si="34"/>
        <v>-5.8163865417536043</v>
      </c>
      <c r="Q60" s="32">
        <f t="shared" si="34"/>
        <v>-5.1468672942285636</v>
      </c>
      <c r="R60" s="32">
        <f t="shared" si="34"/>
        <v>-4.5557695577976283</v>
      </c>
      <c r="S60" s="32">
        <f t="shared" si="34"/>
        <v>-4.2030200705074794</v>
      </c>
      <c r="T60" s="32">
        <f t="shared" si="34"/>
        <v>-4.1928422688152782</v>
      </c>
      <c r="U60" s="32">
        <f t="shared" si="34"/>
        <v>-4.4119055565497227</v>
      </c>
      <c r="V60" s="32">
        <f t="shared" si="34"/>
        <v>-4.7854402394608702</v>
      </c>
      <c r="W60" s="32">
        <f t="shared" si="34"/>
        <v>-5.2017897579354262</v>
      </c>
      <c r="X60" s="32">
        <f t="shared" si="34"/>
        <v>-5.5824241373490846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-2.8428021218723343</v>
      </c>
      <c r="F61" s="32">
        <f t="shared" ref="F61:I61" si="36">IFERROR(((F47/$D47)-1)*100,0)</f>
        <v>-5.1200992418907081</v>
      </c>
      <c r="G61" s="32">
        <f t="shared" si="36"/>
        <v>-7.0213339579784932</v>
      </c>
      <c r="H61" s="32">
        <f t="shared" si="36"/>
        <v>-8.9030122108672778</v>
      </c>
      <c r="I61" s="32">
        <f t="shared" si="36"/>
        <v>-10.819261373388922</v>
      </c>
      <c r="J61" s="32">
        <f t="shared" ref="J61:X61" si="37">IFERROR(((J47/$D47)-1)*100,0)</f>
        <v>-12.800655053392695</v>
      </c>
      <c r="K61" s="32">
        <f t="shared" si="37"/>
        <v>-14.917780989697249</v>
      </c>
      <c r="L61" s="32">
        <f t="shared" si="37"/>
        <v>-16.91872257998358</v>
      </c>
      <c r="M61" s="32">
        <f t="shared" si="37"/>
        <v>-18.704358202482808</v>
      </c>
      <c r="N61" s="32">
        <f t="shared" si="37"/>
        <v>-20.089391565953541</v>
      </c>
      <c r="O61" s="32">
        <f t="shared" si="37"/>
        <v>-21.166681249963894</v>
      </c>
      <c r="P61" s="32">
        <f t="shared" si="37"/>
        <v>-21.997951225152413</v>
      </c>
      <c r="Q61" s="32">
        <f t="shared" si="37"/>
        <v>-22.641128150209234</v>
      </c>
      <c r="R61" s="32">
        <f t="shared" si="37"/>
        <v>-23.351725971115343</v>
      </c>
      <c r="S61" s="32">
        <f t="shared" si="37"/>
        <v>-24.240325671655384</v>
      </c>
      <c r="T61" s="32">
        <f t="shared" si="37"/>
        <v>-25.329394770609102</v>
      </c>
      <c r="U61" s="32">
        <f t="shared" si="37"/>
        <v>-26.579167077261591</v>
      </c>
      <c r="V61" s="32">
        <f t="shared" si="37"/>
        <v>-27.923729889900205</v>
      </c>
      <c r="W61" s="32">
        <f t="shared" si="37"/>
        <v>-29.271485317839829</v>
      </c>
      <c r="X61" s="32">
        <f t="shared" si="37"/>
        <v>-30.561366319023474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-0.22286720389161907</v>
      </c>
      <c r="F64" s="32">
        <f t="shared" ref="F64:I64" si="41">IFERROR(((F50/$D50)-1)*100,0)</f>
        <v>-1.0839875509713548</v>
      </c>
      <c r="G64" s="32">
        <f t="shared" si="41"/>
        <v>0.40109910995014264</v>
      </c>
      <c r="H64" s="32">
        <f t="shared" si="41"/>
        <v>1.788544132063441</v>
      </c>
      <c r="I64" s="32">
        <f t="shared" si="41"/>
        <v>3.5457989116230548</v>
      </c>
      <c r="J64" s="32">
        <f t="shared" ref="J64:X64" si="42">IFERROR(((J50/$D50)-1)*100,0)</f>
        <v>5.3056131248086613</v>
      </c>
      <c r="K64" s="32">
        <f t="shared" si="42"/>
        <v>6.9353225730228507</v>
      </c>
      <c r="L64" s="32">
        <f t="shared" si="42"/>
        <v>7.3278294448947401</v>
      </c>
      <c r="M64" s="32">
        <f t="shared" si="42"/>
        <v>8.4901735145664468</v>
      </c>
      <c r="N64" s="32">
        <f t="shared" si="42"/>
        <v>9.7690212022331977</v>
      </c>
      <c r="O64" s="32">
        <f t="shared" si="42"/>
        <v>8.7863476212693072</v>
      </c>
      <c r="P64" s="32">
        <f t="shared" si="42"/>
        <v>9.8884567643894528</v>
      </c>
      <c r="Q64" s="32">
        <f t="shared" si="42"/>
        <v>13.774702073477506</v>
      </c>
      <c r="R64" s="32">
        <f t="shared" si="42"/>
        <v>16.531246778360973</v>
      </c>
      <c r="S64" s="32">
        <f t="shared" si="42"/>
        <v>18.191012681828433</v>
      </c>
      <c r="T64" s="32">
        <f t="shared" si="42"/>
        <v>20.635650098116255</v>
      </c>
      <c r="U64" s="32">
        <f t="shared" si="42"/>
        <v>23.718670617262873</v>
      </c>
      <c r="V64" s="32">
        <f t="shared" si="42"/>
        <v>22.403931660326926</v>
      </c>
      <c r="W64" s="32">
        <f t="shared" si="42"/>
        <v>21.973418612266158</v>
      </c>
      <c r="X64" s="32">
        <f t="shared" si="42"/>
        <v>22.555068601880702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23.971456401027378</v>
      </c>
      <c r="D67" s="30">
        <f>(D8/D7)*100</f>
        <v>24.06920441858313</v>
      </c>
      <c r="E67" s="30">
        <f t="shared" ref="E67:X67" si="43">(E8/E7)*100</f>
        <v>24.527489463477565</v>
      </c>
      <c r="F67" s="30">
        <f t="shared" si="43"/>
        <v>25.083261732216616</v>
      </c>
      <c r="G67" s="30">
        <f t="shared" si="43"/>
        <v>25.501493234925675</v>
      </c>
      <c r="H67" s="30">
        <f t="shared" si="43"/>
        <v>25.826112009717832</v>
      </c>
      <c r="I67" s="30">
        <f t="shared" si="43"/>
        <v>25.99036294864235</v>
      </c>
      <c r="J67" s="30">
        <f t="shared" si="43"/>
        <v>25.918627996795973</v>
      </c>
      <c r="K67" s="30">
        <f t="shared" si="43"/>
        <v>26.719644477951533</v>
      </c>
      <c r="L67" s="30">
        <f t="shared" si="43"/>
        <v>26.670527164190155</v>
      </c>
      <c r="M67" s="30">
        <f t="shared" si="43"/>
        <v>26.225930514202744</v>
      </c>
      <c r="N67" s="30">
        <f t="shared" si="43"/>
        <v>25.63770758486114</v>
      </c>
      <c r="O67" s="30">
        <f t="shared" si="43"/>
        <v>24.95481497099928</v>
      </c>
      <c r="P67" s="30">
        <f t="shared" si="43"/>
        <v>23.999840836639518</v>
      </c>
      <c r="Q67" s="30">
        <f t="shared" si="43"/>
        <v>23.871033698601462</v>
      </c>
      <c r="R67" s="30">
        <f t="shared" si="43"/>
        <v>23.002846713771156</v>
      </c>
      <c r="S67" s="30">
        <f t="shared" si="43"/>
        <v>22.468259914586824</v>
      </c>
      <c r="T67" s="30">
        <f t="shared" si="43"/>
        <v>21.454687754643587</v>
      </c>
      <c r="U67" s="30">
        <f t="shared" si="43"/>
        <v>20.657338346095937</v>
      </c>
      <c r="V67" s="30">
        <f t="shared" si="43"/>
        <v>20.49592481200677</v>
      </c>
      <c r="W67" s="30">
        <f t="shared" si="43"/>
        <v>20.232933068167736</v>
      </c>
      <c r="X67" s="30">
        <f t="shared" si="43"/>
        <v>20.092542760498045</v>
      </c>
    </row>
    <row r="68" spans="1:24" ht="15.75">
      <c r="B68" s="20" t="s">
        <v>38</v>
      </c>
      <c r="C68" s="31">
        <f t="shared" ref="C68:C69" si="44">AVERAGE(D68:X68)</f>
        <v>71.053306545104391</v>
      </c>
      <c r="D68" s="30">
        <f>(D9/D7)*100</f>
        <v>70.143936830222557</v>
      </c>
      <c r="E68" s="30">
        <f t="shared" ref="E68:X68" si="45">(E9/E7)*100</f>
        <v>69.830288102422671</v>
      </c>
      <c r="F68" s="30">
        <f t="shared" si="45"/>
        <v>69.415958545521136</v>
      </c>
      <c r="G68" s="30">
        <f t="shared" si="45"/>
        <v>69.124958399579882</v>
      </c>
      <c r="H68" s="30">
        <f t="shared" si="45"/>
        <v>68.926077321227197</v>
      </c>
      <c r="I68" s="30">
        <f t="shared" si="45"/>
        <v>68.883844513310365</v>
      </c>
      <c r="J68" s="30">
        <f t="shared" si="45"/>
        <v>69.070013269010488</v>
      </c>
      <c r="K68" s="30">
        <f t="shared" si="45"/>
        <v>68.215294221738503</v>
      </c>
      <c r="L68" s="30">
        <f t="shared" si="45"/>
        <v>68.386210422153866</v>
      </c>
      <c r="M68" s="30">
        <f t="shared" si="45"/>
        <v>68.915175030014893</v>
      </c>
      <c r="N68" s="30">
        <f t="shared" si="45"/>
        <v>69.558873727093697</v>
      </c>
      <c r="O68" s="30">
        <f t="shared" si="45"/>
        <v>70.276582545393808</v>
      </c>
      <c r="P68" s="30">
        <f t="shared" si="45"/>
        <v>71.232531621917801</v>
      </c>
      <c r="Q68" s="30">
        <f t="shared" si="45"/>
        <v>71.404293178644593</v>
      </c>
      <c r="R68" s="30">
        <f t="shared" si="45"/>
        <v>72.271558670820639</v>
      </c>
      <c r="S68" s="30">
        <f t="shared" si="45"/>
        <v>72.834615178044416</v>
      </c>
      <c r="T68" s="30">
        <f t="shared" si="45"/>
        <v>73.856882831330211</v>
      </c>
      <c r="U68" s="30">
        <f t="shared" si="45"/>
        <v>74.686715567975369</v>
      </c>
      <c r="V68" s="30">
        <f t="shared" si="45"/>
        <v>74.731228710029001</v>
      </c>
      <c r="W68" s="30">
        <f t="shared" si="45"/>
        <v>75.06934778921223</v>
      </c>
      <c r="X68" s="30">
        <f t="shared" si="45"/>
        <v>75.285050971528804</v>
      </c>
    </row>
    <row r="69" spans="1:24" ht="15.75">
      <c r="B69" s="20" t="s">
        <v>10</v>
      </c>
      <c r="C69" s="31">
        <f t="shared" si="44"/>
        <v>4.9752370538682342</v>
      </c>
      <c r="D69" s="30">
        <f t="shared" ref="D69:X69" si="46">(D10/D7)*100</f>
        <v>5.7868587511943197</v>
      </c>
      <c r="E69" s="30">
        <f t="shared" si="46"/>
        <v>5.642222434099768</v>
      </c>
      <c r="F69" s="30">
        <f t="shared" si="46"/>
        <v>5.5007797222622461</v>
      </c>
      <c r="G69" s="30">
        <f t="shared" si="46"/>
        <v>5.3735483654944467</v>
      </c>
      <c r="H69" s="30">
        <f t="shared" si="46"/>
        <v>5.2478106690549753</v>
      </c>
      <c r="I69" s="30">
        <f t="shared" si="46"/>
        <v>5.1257925380472882</v>
      </c>
      <c r="J69" s="30">
        <f t="shared" si="46"/>
        <v>5.011358734193557</v>
      </c>
      <c r="K69" s="30">
        <f t="shared" si="46"/>
        <v>5.0650613003099609</v>
      </c>
      <c r="L69" s="30">
        <f t="shared" si="46"/>
        <v>4.9432624136559769</v>
      </c>
      <c r="M69" s="30">
        <f t="shared" si="46"/>
        <v>4.8588944557823766</v>
      </c>
      <c r="N69" s="30">
        <f t="shared" si="46"/>
        <v>4.8034186880451664</v>
      </c>
      <c r="O69" s="30">
        <f t="shared" si="46"/>
        <v>4.7686024836069194</v>
      </c>
      <c r="P69" s="30">
        <f t="shared" si="46"/>
        <v>4.7676275414426881</v>
      </c>
      <c r="Q69" s="30">
        <f t="shared" si="46"/>
        <v>4.7246731227539449</v>
      </c>
      <c r="R69" s="30">
        <f t="shared" si="46"/>
        <v>4.7255946154082045</v>
      </c>
      <c r="S69" s="30">
        <f t="shared" si="46"/>
        <v>4.69712490736877</v>
      </c>
      <c r="T69" s="30">
        <f t="shared" si="46"/>
        <v>4.6884294140262064</v>
      </c>
      <c r="U69" s="30">
        <f t="shared" si="46"/>
        <v>4.6559460859286892</v>
      </c>
      <c r="V69" s="30">
        <f t="shared" si="46"/>
        <v>4.7728464779642357</v>
      </c>
      <c r="W69" s="30">
        <f t="shared" si="46"/>
        <v>4.6977191426200253</v>
      </c>
      <c r="X69" s="30">
        <f t="shared" si="46"/>
        <v>4.6224062679731572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66.192392726544682</v>
      </c>
      <c r="D73" s="30">
        <f>(D16/D$10)*100</f>
        <v>62.66326662934253</v>
      </c>
      <c r="E73" s="30">
        <f t="shared" ref="E73:X73" si="48">(E16/E$10)*100</f>
        <v>63.03443086415578</v>
      </c>
      <c r="F73" s="30">
        <f t="shared" si="48"/>
        <v>63.395372613934306</v>
      </c>
      <c r="G73" s="30">
        <f>(G16/G$10)*100</f>
        <v>63.741963734587983</v>
      </c>
      <c r="H73" s="30">
        <f t="shared" si="48"/>
        <v>64.102676291860192</v>
      </c>
      <c r="I73" s="30">
        <f t="shared" si="48"/>
        <v>64.455448977025</v>
      </c>
      <c r="J73" s="30">
        <f t="shared" si="48"/>
        <v>64.795736178934192</v>
      </c>
      <c r="K73" s="30">
        <f t="shared" si="48"/>
        <v>65.162446123517825</v>
      </c>
      <c r="L73" s="30">
        <f t="shared" si="48"/>
        <v>65.523228978409421</v>
      </c>
      <c r="M73" s="30">
        <f t="shared" si="48"/>
        <v>65.893507940281268</v>
      </c>
      <c r="N73" s="30">
        <f t="shared" si="48"/>
        <v>66.243889190491387</v>
      </c>
      <c r="O73" s="30">
        <f t="shared" si="48"/>
        <v>66.59933506666475</v>
      </c>
      <c r="P73" s="30">
        <f t="shared" si="48"/>
        <v>66.95850459017386</v>
      </c>
      <c r="Q73" s="30">
        <f t="shared" si="48"/>
        <v>67.297514536390764</v>
      </c>
      <c r="R73" s="30">
        <f t="shared" si="48"/>
        <v>67.63641785385208</v>
      </c>
      <c r="S73" s="30">
        <f t="shared" si="48"/>
        <v>67.971508865192078</v>
      </c>
      <c r="T73" s="30">
        <f t="shared" si="48"/>
        <v>68.288211259196459</v>
      </c>
      <c r="U73" s="30">
        <f t="shared" si="48"/>
        <v>68.603310204030592</v>
      </c>
      <c r="V73" s="30">
        <f t="shared" si="48"/>
        <v>68.916227389843286</v>
      </c>
      <c r="W73" s="30">
        <f t="shared" si="48"/>
        <v>69.225854020687478</v>
      </c>
      <c r="X73" s="30">
        <f t="shared" si="48"/>
        <v>69.5313959488671</v>
      </c>
    </row>
    <row r="74" spans="1:24" ht="15.75">
      <c r="A74" s="36"/>
      <c r="B74" s="10" t="s">
        <v>12</v>
      </c>
      <c r="C74" s="31">
        <f>AVERAGE(D74:X74)</f>
        <v>33.807607273455318</v>
      </c>
      <c r="D74" s="30">
        <f>(D19/D$10)*100</f>
        <v>37.336733370657484</v>
      </c>
      <c r="E74" s="30">
        <f t="shared" ref="E74:X74" si="49">(E19/E$10)*100</f>
        <v>36.965569135844206</v>
      </c>
      <c r="F74" s="30">
        <f t="shared" si="49"/>
        <v>36.604627386065694</v>
      </c>
      <c r="G74" s="30">
        <f t="shared" si="49"/>
        <v>36.258036265412024</v>
      </c>
      <c r="H74" s="30">
        <f t="shared" si="49"/>
        <v>35.897323708139815</v>
      </c>
      <c r="I74" s="30">
        <f t="shared" si="49"/>
        <v>35.544551022975</v>
      </c>
      <c r="J74" s="30">
        <f t="shared" si="49"/>
        <v>35.204263821065801</v>
      </c>
      <c r="K74" s="30">
        <f t="shared" si="49"/>
        <v>34.837553876482168</v>
      </c>
      <c r="L74" s="30">
        <f t="shared" si="49"/>
        <v>34.476771021590579</v>
      </c>
      <c r="M74" s="30">
        <f t="shared" si="49"/>
        <v>34.106492059718732</v>
      </c>
      <c r="N74" s="30">
        <f t="shared" si="49"/>
        <v>33.756110809508598</v>
      </c>
      <c r="O74" s="30">
        <f t="shared" si="49"/>
        <v>33.400664933335257</v>
      </c>
      <c r="P74" s="30">
        <f t="shared" si="49"/>
        <v>33.041495409826148</v>
      </c>
      <c r="Q74" s="30">
        <f t="shared" si="49"/>
        <v>32.702485463609236</v>
      </c>
      <c r="R74" s="30">
        <f t="shared" si="49"/>
        <v>32.363582146147913</v>
      </c>
      <c r="S74" s="30">
        <f t="shared" si="49"/>
        <v>32.028491134807915</v>
      </c>
      <c r="T74" s="30">
        <f t="shared" si="49"/>
        <v>31.711788740803541</v>
      </c>
      <c r="U74" s="30">
        <f t="shared" si="49"/>
        <v>31.396689795969397</v>
      </c>
      <c r="V74" s="30">
        <f t="shared" si="49"/>
        <v>31.083772610156714</v>
      </c>
      <c r="W74" s="30">
        <f t="shared" si="49"/>
        <v>30.774145979312518</v>
      </c>
      <c r="X74" s="30">
        <f t="shared" si="49"/>
        <v>30.468604051132907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907493088.21956491</v>
      </c>
      <c r="E147">
        <v>940991279.25976872</v>
      </c>
      <c r="F147">
        <v>1032309864.8856699</v>
      </c>
      <c r="G147">
        <v>1001428563.014632</v>
      </c>
      <c r="H147">
        <v>1002871687.16207</v>
      </c>
      <c r="I147">
        <v>966448751.71314752</v>
      </c>
      <c r="J147">
        <v>873197280.20159876</v>
      </c>
      <c r="K147">
        <v>890354168.73922324</v>
      </c>
      <c r="L147">
        <v>952239542.40332866</v>
      </c>
      <c r="M147">
        <v>666477369.53638315</v>
      </c>
      <c r="N147">
        <v>512102098.56163943</v>
      </c>
      <c r="O147">
        <v>387052700.29228562</v>
      </c>
      <c r="P147">
        <v>123647193.36641949</v>
      </c>
      <c r="Q147">
        <v>680889106.72996151</v>
      </c>
      <c r="R147">
        <v>142169161.37163761</v>
      </c>
      <c r="S147">
        <v>389827694.69626898</v>
      </c>
      <c r="T147">
        <v>42163707.707254991</v>
      </c>
      <c r="U147">
        <v>201008829.3752946</v>
      </c>
      <c r="V147">
        <v>174930863.24382979</v>
      </c>
      <c r="W147">
        <v>587404642.13028836</v>
      </c>
      <c r="X147">
        <v>668113162.64515209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Wealth_SWZ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2014-12-03T13:25:59Z</dcterms:modified>
</cp:coreProperties>
</file>