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THA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<sst xmlns="http://schemas.openxmlformats.org/spreadsheetml/2006/main" count="95" uniqueCount="65">
  <si>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</si>
  <si>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</si>
  <si>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</si>
  <si>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</si>
  <si>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</si>
  <si>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</si>
  <si>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</si>
  <si>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</si>
  <si>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</si>
  <si>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</si>
  <si>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</si>
  <si>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</si>
  <si>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</si>
  <si>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</si>
  <si>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</si>
  <si>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</si>
  <si>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</si>
  <si>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</si>
  <si>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</si>
  <si>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</si>
  <si>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</si>
  <si>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</si>
  <si>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</si>
  <si>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</si>
  <si>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</si>
  <si>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</si>
  <si>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</si>
  <si>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</si>
  <si>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</si>
  <si>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</si>
  <si>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</si>
  <si>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</si>
  <si>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</si>
  <si>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</si>
  <si>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</si>
  <si>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</si>
  <si>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</si>
  <si>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</si>
  <si>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</si>
  <si>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</si>
  <si>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</si>
  <si>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</si>
  <si>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</si>
  <si>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</si>
  <si>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</si>
  <si>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</si>
  <si>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</si>
  <si>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</si>
  <si>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</si>
  <si>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</si>
  <si>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</si>
  <si>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</si>
  <si>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</si>
  <si>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</si>
  <si>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</si>
  <si>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</si>
  <si>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</si>
  <si>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</si>
  <si>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</si>
  <si>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</si>
  <si>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</si>
  <si>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</si>
  <si>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</si>
  <si>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Thailand</t>
  </si>
  <si>
    <t>THA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</si>
</sst>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Wealth_THA!$B$54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Wealth_THA!$D$52:$X$52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Wealth_THA!$D$54:$X$54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10.449957364989814</c:v>
                </c:pt>
                <c:pt idx="2">
                  <c:v>21.496563526917111</c:v>
                </c:pt>
                <c:pt idx="3">
                  <c:v>33.538462464787131</c:v>
                </c:pt>
                <c:pt idx="4">
                  <c:v>46.865093664630052</c:v>
                </c:pt>
                <c:pt idx="5">
                  <c:v>61.42741200296156</c:v>
                </c:pt>
                <c:pt idx="6">
                  <c:v>76.370943697933271</c:v>
                </c:pt>
                <c:pt idx="7">
                  <c:v>85.483566118947053</c:v>
                </c:pt>
                <c:pt idx="8">
                  <c:v>85.894173002061905</c:v>
                </c:pt>
                <c:pt idx="9">
                  <c:v>85.811499407386933</c:v>
                </c:pt>
                <c:pt idx="10">
                  <c:v>86.165323448782999</c:v>
                </c:pt>
                <c:pt idx="11">
                  <c:v>86.528354627986005</c:v>
                </c:pt>
                <c:pt idx="12">
                  <c:v>87.422490386070706</c:v>
                </c:pt>
                <c:pt idx="13">
                  <c:v>89.466115206268711</c:v>
                </c:pt>
                <c:pt idx="14">
                  <c:v>92.912618267868183</c:v>
                </c:pt>
                <c:pt idx="15">
                  <c:v>97.575641550534556</c:v>
                </c:pt>
                <c:pt idx="16">
                  <c:v>102.61506009188079</c:v>
                </c:pt>
                <c:pt idx="17">
                  <c:v>107.69799217692926</c:v>
                </c:pt>
                <c:pt idx="18">
                  <c:v>112.76218256321413</c:v>
                </c:pt>
                <c:pt idx="19">
                  <c:v>116.25026147307219</c:v>
                </c:pt>
                <c:pt idx="20" formatCode="_(* #,##0.0000_);_(* \(#,##0.0000\);_(* &quot;-&quot;??_);_(@_)">
                  <c:v>120.80772065849588</c:v>
                </c:pt>
              </c:numCache>
            </c:numRef>
          </c:val>
        </c:ser>
        <c:ser>
          <c:idx val="1"/>
          <c:order val="1"/>
          <c:tx>
            <c:strRef>
              <c:f>Wealth_THA!$B$55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Wealth_THA!$D$52:$X$52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Wealth_THA!$D$55:$X$55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-2.2052151058409186</c:v>
                </c:pt>
                <c:pt idx="2">
                  <c:v>-1.7605166695002117</c:v>
                </c:pt>
                <c:pt idx="3">
                  <c:v>-1.4253947777196463</c:v>
                </c:pt>
                <c:pt idx="4">
                  <c:v>-1.1898134609165556</c:v>
                </c:pt>
                <c:pt idx="5">
                  <c:v>3.4726961247844024E-2</c:v>
                </c:pt>
                <c:pt idx="6">
                  <c:v>0.77689373993341526</c:v>
                </c:pt>
                <c:pt idx="7">
                  <c:v>1.4598266215047451</c:v>
                </c:pt>
                <c:pt idx="8">
                  <c:v>1.5597391673897176</c:v>
                </c:pt>
                <c:pt idx="9">
                  <c:v>1.5005533062226739</c:v>
                </c:pt>
                <c:pt idx="10">
                  <c:v>2.3249273294259964</c:v>
                </c:pt>
                <c:pt idx="11">
                  <c:v>3.8429889432766373</c:v>
                </c:pt>
                <c:pt idx="12">
                  <c:v>5.3203839544603504</c:v>
                </c:pt>
                <c:pt idx="13">
                  <c:v>4.3049851039482778</c:v>
                </c:pt>
                <c:pt idx="14">
                  <c:v>5.8884470648139065</c:v>
                </c:pt>
                <c:pt idx="15">
                  <c:v>7.3273796356675414</c:v>
                </c:pt>
                <c:pt idx="16">
                  <c:v>8.4517964714921234</c:v>
                </c:pt>
                <c:pt idx="17">
                  <c:v>10.334880167049821</c:v>
                </c:pt>
                <c:pt idx="18">
                  <c:v>11.600215506385435</c:v>
                </c:pt>
                <c:pt idx="19">
                  <c:v>12.280560709858834</c:v>
                </c:pt>
                <c:pt idx="20">
                  <c:v>13.977747158429231</c:v>
                </c:pt>
              </c:numCache>
            </c:numRef>
          </c:val>
        </c:ser>
        <c:ser>
          <c:idx val="2"/>
          <c:order val="2"/>
          <c:tx>
            <c:strRef>
              <c:f>Wealth_THA!$B$56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Wealth_THA!$D$52:$X$52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Wealth_THA!$D$56:$X$56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-1.4041123477572026</c:v>
                </c:pt>
                <c:pt idx="2">
                  <c:v>-2.9975140373449616</c:v>
                </c:pt>
                <c:pt idx="3">
                  <c:v>-4.4593997120090041</c:v>
                </c:pt>
                <c:pt idx="4">
                  <c:v>-5.944065600881876</c:v>
                </c:pt>
                <c:pt idx="5">
                  <c:v>-7.2277428591328245</c:v>
                </c:pt>
                <c:pt idx="6">
                  <c:v>-9.3031736717602005</c:v>
                </c:pt>
                <c:pt idx="7">
                  <c:v>-11.624946691215909</c:v>
                </c:pt>
                <c:pt idx="8">
                  <c:v>-13.931167548603952</c:v>
                </c:pt>
                <c:pt idx="9">
                  <c:v>-15.737449865962127</c:v>
                </c:pt>
                <c:pt idx="10">
                  <c:v>-17.740746543496787</c:v>
                </c:pt>
                <c:pt idx="11">
                  <c:v>-19.442465942747745</c:v>
                </c:pt>
                <c:pt idx="12">
                  <c:v>-21.322088549851347</c:v>
                </c:pt>
                <c:pt idx="13">
                  <c:v>-23.205669682417607</c:v>
                </c:pt>
                <c:pt idx="14">
                  <c:v>-24.836443927498031</c:v>
                </c:pt>
                <c:pt idx="15">
                  <c:v>-26.383809913140009</c:v>
                </c:pt>
                <c:pt idx="16">
                  <c:v>-27.835373807072262</c:v>
                </c:pt>
                <c:pt idx="17">
                  <c:v>-29.242784465370029</c:v>
                </c:pt>
                <c:pt idx="18">
                  <c:v>-30.455706495679657</c:v>
                </c:pt>
                <c:pt idx="19">
                  <c:v>-30.918587682894682</c:v>
                </c:pt>
                <c:pt idx="20">
                  <c:v>-32.249217194637168</c:v>
                </c:pt>
              </c:numCache>
            </c:numRef>
          </c:val>
        </c:ser>
        <c:ser>
          <c:idx val="4"/>
          <c:order val="3"/>
          <c:tx>
            <c:strRef>
              <c:f>Wealth_THA!$B$53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Wealth_THA!$D$52:$X$52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Wealth_THA!$D$53:$X$53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0.66537511515305514</c:v>
                </c:pt>
                <c:pt idx="2">
                  <c:v>2.9848764436930297</c:v>
                </c:pt>
                <c:pt idx="3">
                  <c:v>5.4789049694554226</c:v>
                </c:pt>
                <c:pt idx="4">
                  <c:v>8.1852632950114348</c:v>
                </c:pt>
                <c:pt idx="5">
                  <c:v>11.779329448993536</c:v>
                </c:pt>
                <c:pt idx="6">
                  <c:v>15.015687160869074</c:v>
                </c:pt>
                <c:pt idx="7">
                  <c:v>16.918487846177619</c:v>
                </c:pt>
                <c:pt idx="8">
                  <c:v>16.614283453864488</c:v>
                </c:pt>
                <c:pt idx="9">
                  <c:v>16.208252699891656</c:v>
                </c:pt>
                <c:pt idx="10">
                  <c:v>16.378503513430907</c:v>
                </c:pt>
                <c:pt idx="11">
                  <c:v>17.018943533474705</c:v>
                </c:pt>
                <c:pt idx="12">
                  <c:v>17.71448193441978</c:v>
                </c:pt>
                <c:pt idx="13">
                  <c:v>17.185226346101157</c:v>
                </c:pt>
                <c:pt idx="14">
                  <c:v>18.539366932194511</c:v>
                </c:pt>
                <c:pt idx="15">
                  <c:v>20.085445209906073</c:v>
                </c:pt>
                <c:pt idx="16">
                  <c:v>21.545447326286915</c:v>
                </c:pt>
                <c:pt idx="17">
                  <c:v>23.470964119555624</c:v>
                </c:pt>
                <c:pt idx="18">
                  <c:v>25.066096412411063</c:v>
                </c:pt>
                <c:pt idx="19">
                  <c:v>26.124885994194692</c:v>
                </c:pt>
                <c:pt idx="20">
                  <c:v>27.843075984359068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Wealth_THA!$D$64:$X$64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7.3829513804496649</c:v>
                </c:pt>
                <c:pt idx="2">
                  <c:v>15.03015060507995</c:v>
                </c:pt>
                <c:pt idx="3">
                  <c:v>23.576446444890276</c:v>
                </c:pt>
                <c:pt idx="4">
                  <c:v>33.644890535441107</c:v>
                </c:pt>
                <c:pt idx="5">
                  <c:v>44.709163110046134</c:v>
                </c:pt>
                <c:pt idx="6">
                  <c:v>51.70279162550775</c:v>
                </c:pt>
                <c:pt idx="7">
                  <c:v>47.963349284975209</c:v>
                </c:pt>
                <c:pt idx="8">
                  <c:v>30.852039559364151</c:v>
                </c:pt>
                <c:pt idx="9">
                  <c:v>35.033221029026308</c:v>
                </c:pt>
                <c:pt idx="10">
                  <c:v>39.77566553154179</c:v>
                </c:pt>
                <c:pt idx="11">
                  <c:v>41.142620769866902</c:v>
                </c:pt>
                <c:pt idx="12">
                  <c:v>46.937018149364548</c:v>
                </c:pt>
                <c:pt idx="13">
                  <c:v>55.676650471979897</c:v>
                </c:pt>
                <c:pt idx="14">
                  <c:v>63.823427751596483</c:v>
                </c:pt>
                <c:pt idx="15">
                  <c:v>69.727546551674905</c:v>
                </c:pt>
                <c:pt idx="16">
                  <c:v>76.839397503730794</c:v>
                </c:pt>
                <c:pt idx="17">
                  <c:v>84.334768952352007</c:v>
                </c:pt>
                <c:pt idx="18">
                  <c:v>87.609356786002792</c:v>
                </c:pt>
                <c:pt idx="19">
                  <c:v>82.069829097494761</c:v>
                </c:pt>
                <c:pt idx="20">
                  <c:v>95.095895692473007</c:v>
                </c:pt>
              </c:numCache>
            </c:numRef>
          </c:val>
        </c:ser>
        <c:marker val="1"/>
        <c:axId val="74791936"/>
        <c:axId val="74801920"/>
      </c:lineChart>
      <c:catAx>
        <c:axId val="74791936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4801920"/>
        <c:crosses val="autoZero"/>
        <c:auto val="1"/>
        <c:lblAlgn val="ctr"/>
        <c:lblOffset val="100"/>
      </c:catAx>
      <c:valAx>
        <c:axId val="74801920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47919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Wealth_THA!$B$40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Wealth_THA!$D$38:$X$38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Wealth_THA!$D$40:$X$40</c:f>
              <c:numCache>
                <c:formatCode>_(* #,##0_);_(* \(#,##0\);_(* "-"??_);_(@_)</c:formatCode>
                <c:ptCount val="21"/>
                <c:pt idx="0">
                  <c:v>5399.5925905792519</c:v>
                </c:pt>
                <c:pt idx="1">
                  <c:v>5963.8477141779331</c:v>
                </c:pt>
                <c:pt idx="2">
                  <c:v>6560.3194420078298</c:v>
                </c:pt>
                <c:pt idx="3">
                  <c:v>7210.5329248221014</c:v>
                </c:pt>
                <c:pt idx="4">
                  <c:v>7930.1167156626425</c:v>
                </c:pt>
                <c:pt idx="5">
                  <c:v>8716.4225776757539</c:v>
                </c:pt>
                <c:pt idx="6">
                  <c:v>9523.3124078483088</c:v>
                </c:pt>
                <c:pt idx="7">
                  <c:v>10015.356892900832</c:v>
                </c:pt>
                <c:pt idx="8">
                  <c:v>10037.52799173791</c:v>
                </c:pt>
                <c:pt idx="9">
                  <c:v>10033.063954445475</c:v>
                </c:pt>
                <c:pt idx="10">
                  <c:v>10052.169011168386</c:v>
                </c:pt>
                <c:pt idx="11">
                  <c:v>10071.771215822124</c:v>
                </c:pt>
                <c:pt idx="12">
                  <c:v>10120.050903965384</c:v>
                </c:pt>
                <c:pt idx="13">
                  <c:v>10230.398318336034</c:v>
                </c:pt>
                <c:pt idx="14">
                  <c:v>10416.495442284247</c:v>
                </c:pt>
                <c:pt idx="15">
                  <c:v>10668.279701952086</c:v>
                </c:pt>
                <c:pt idx="16">
                  <c:v>10940.387772118895</c:v>
                </c:pt>
                <c:pt idx="17">
                  <c:v>11214.845396367346</c:v>
                </c:pt>
                <c:pt idx="18">
                  <c:v>11488.291045238011</c:v>
                </c:pt>
                <c:pt idx="19">
                  <c:v>11676.633095608264</c:v>
                </c:pt>
                <c:pt idx="20">
                  <c:v>11922.717324103076</c:v>
                </c:pt>
              </c:numCache>
            </c:numRef>
          </c:val>
        </c:ser>
        <c:ser>
          <c:idx val="1"/>
          <c:order val="1"/>
          <c:tx>
            <c:strRef>
              <c:f>Wealth_THA!$B$41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Wealth_THA!$D$38:$X$38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Wealth_THA!$D$41:$X$41</c:f>
              <c:numCache>
                <c:formatCode>General</c:formatCode>
                <c:ptCount val="21"/>
                <c:pt idx="0">
                  <c:v>14853.449172936591</c:v>
                </c:pt>
                <c:pt idx="1">
                  <c:v>14525.898668036591</c:v>
                </c:pt>
                <c:pt idx="2">
                  <c:v>14591.951724251301</c:v>
                </c:pt>
                <c:pt idx="3">
                  <c:v>14641.728884114311</c:v>
                </c:pt>
                <c:pt idx="4">
                  <c:v>14676.720835266593</c:v>
                </c:pt>
                <c:pt idx="5">
                  <c:v>14858.607324474846</c:v>
                </c:pt>
                <c:pt idx="6">
                  <c:v>14968.844689725327</c:v>
                </c:pt>
                <c:pt idx="7">
                  <c:v>15070.283778174797</c:v>
                </c:pt>
                <c:pt idx="8">
                  <c:v>15085.124237395208</c:v>
                </c:pt>
                <c:pt idx="9">
                  <c:v>15076.333095589196</c:v>
                </c:pt>
                <c:pt idx="10">
                  <c:v>15198.781072120593</c:v>
                </c:pt>
                <c:pt idx="11">
                  <c:v>15424.26558234776</c:v>
                </c:pt>
                <c:pt idx="12">
                  <c:v>15643.709699417432</c:v>
                </c:pt>
                <c:pt idx="13">
                  <c:v>15492.887947254041</c:v>
                </c:pt>
                <c:pt idx="14">
                  <c:v>15728.086664784001</c:v>
                </c:pt>
                <c:pt idx="15">
                  <c:v>15941.817782828575</c:v>
                </c:pt>
                <c:pt idx="16">
                  <c:v>16108.832466029722</c:v>
                </c:pt>
                <c:pt idx="17">
                  <c:v>16388.535345633241</c:v>
                </c:pt>
                <c:pt idx="18">
                  <c:v>16576.481287128659</c:v>
                </c:pt>
                <c:pt idx="19">
                  <c:v>16677.536016127095</c:v>
                </c:pt>
                <c:pt idx="20">
                  <c:v>16929.626742635464</c:v>
                </c:pt>
              </c:numCache>
            </c:numRef>
          </c:val>
        </c:ser>
        <c:ser>
          <c:idx val="2"/>
          <c:order val="2"/>
          <c:tx>
            <c:strRef>
              <c:f>Wealth_THA!$B$42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Wealth_THA!$D$38:$X$38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Wealth_THA!$D$42:$X$42</c:f>
              <c:numCache>
                <c:formatCode>_(* #,##0_);_(* \(#,##0\);_(* "-"??_);_(@_)</c:formatCode>
                <c:ptCount val="21"/>
                <c:pt idx="0">
                  <c:v>4926.1433359605735</c:v>
                </c:pt>
                <c:pt idx="1">
                  <c:v>4856.9747491121325</c:v>
                </c:pt>
                <c:pt idx="2">
                  <c:v>4778.481497965422</c:v>
                </c:pt>
                <c:pt idx="3">
                  <c:v>4706.4669142235971</c:v>
                </c:pt>
                <c:pt idx="4">
                  <c:v>4633.3301444776062</c:v>
                </c:pt>
                <c:pt idx="5">
                  <c:v>4570.0943627650358</c:v>
                </c:pt>
                <c:pt idx="6">
                  <c:v>4467.8556660963195</c:v>
                </c:pt>
                <c:pt idx="7">
                  <c:v>4353.4817992222715</c:v>
                </c:pt>
                <c:pt idx="8">
                  <c:v>4239.8740541435182</c:v>
                </c:pt>
                <c:pt idx="9">
                  <c:v>4150.8939981383437</c:v>
                </c:pt>
                <c:pt idx="10">
                  <c:v>4052.2087323584506</c:v>
                </c:pt>
                <c:pt idx="11">
                  <c:v>3968.3795955755013</c:v>
                </c:pt>
                <c:pt idx="12">
                  <c:v>3875.7866917744591</c:v>
                </c:pt>
                <c:pt idx="13">
                  <c:v>3782.9987853351354</c:v>
                </c:pt>
                <c:pt idx="14">
                  <c:v>3702.6645085365449</c:v>
                </c:pt>
                <c:pt idx="15">
                  <c:v>3626.4390421519215</c:v>
                </c:pt>
                <c:pt idx="16">
                  <c:v>3554.9329241237683</c:v>
                </c:pt>
                <c:pt idx="17">
                  <c:v>3485.601857770434</c:v>
                </c:pt>
                <c:pt idx="18">
                  <c:v>3425.8515800039386</c:v>
                </c:pt>
                <c:pt idx="19">
                  <c:v>3403.0493892465306</c:v>
                </c:pt>
                <c:pt idx="20">
                  <c:v>3337.5006722275034</c:v>
                </c:pt>
              </c:numCache>
            </c:numRef>
          </c:val>
        </c:ser>
        <c:overlap val="100"/>
        <c:axId val="77276672"/>
        <c:axId val="77278208"/>
      </c:barChart>
      <c:catAx>
        <c:axId val="77276672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7278208"/>
        <c:crosses val="autoZero"/>
        <c:auto val="1"/>
        <c:lblAlgn val="ctr"/>
        <c:lblOffset val="100"/>
      </c:catAx>
      <c:valAx>
        <c:axId val="7727820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7276672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Wealth_THA!$B$67:$B$69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Wealth_THA!$C$67:$C$69</c:f>
              <c:numCache>
                <c:formatCode>_(* #,##0_);_(* \(#,##0\);_(* "-"??_);_(@_)</c:formatCode>
                <c:ptCount val="3"/>
                <c:pt idx="0">
                  <c:v>32.49893138259349</c:v>
                </c:pt>
                <c:pt idx="1">
                  <c:v>53.246424729059463</c:v>
                </c:pt>
                <c:pt idx="2">
                  <c:v>14.254643888347053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Wealth_THA!$B$72:$B$75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Wealth_THA!$C$72:$C$75</c:f>
              <c:numCache>
                <c:formatCode>_(* #,##0_);_(* \(#,##0\);_(* "-"??_);_(@_)</c:formatCode>
                <c:ptCount val="4"/>
                <c:pt idx="0">
                  <c:v>34.372267367285914</c:v>
                </c:pt>
                <c:pt idx="1">
                  <c:v>41.57052938089528</c:v>
                </c:pt>
                <c:pt idx="2">
                  <c:v>24.017916624907702</c:v>
                </c:pt>
                <c:pt idx="3">
                  <c:v>3.9286626911104329E-2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1437027912390.0542</v>
      </c>
      <c r="E7" s="13">
        <f t="shared" ref="E7:X7" si="0">+E8+E9+E10</f>
        <v>1462797778158.2598</v>
      </c>
      <c r="F7" s="13">
        <f t="shared" si="0"/>
        <v>1509843200773.8059</v>
      </c>
      <c r="G7" s="13">
        <f t="shared" si="0"/>
        <v>1558231873811.5046</v>
      </c>
      <c r="H7" s="13">
        <f t="shared" si="0"/>
        <v>1610620950874.3347</v>
      </c>
      <c r="I7" s="13">
        <f t="shared" si="0"/>
        <v>1678861081186.7268</v>
      </c>
      <c r="J7" s="13">
        <f t="shared" si="0"/>
        <v>1745075721594.6663</v>
      </c>
      <c r="K7" s="13">
        <f t="shared" si="0"/>
        <v>1793836187702.7598</v>
      </c>
      <c r="L7" s="13">
        <f t="shared" si="0"/>
        <v>1810504616474.4038</v>
      </c>
      <c r="M7" s="13">
        <f t="shared" si="0"/>
        <v>1826094941060.3618</v>
      </c>
      <c r="N7" s="13">
        <f t="shared" si="0"/>
        <v>1850641844793.8186</v>
      </c>
      <c r="O7" s="13">
        <f t="shared" si="0"/>
        <v>1882743177949.5525</v>
      </c>
      <c r="P7" s="13">
        <f t="shared" si="0"/>
        <v>1915987210672.0889</v>
      </c>
      <c r="Q7" s="13">
        <f t="shared" si="0"/>
        <v>1928834027019.9399</v>
      </c>
      <c r="R7" s="13">
        <f t="shared" si="0"/>
        <v>1971720542922.3064</v>
      </c>
      <c r="S7" s="13">
        <f t="shared" si="0"/>
        <v>2016731117520.4912</v>
      </c>
      <c r="T7" s="13">
        <f t="shared" si="0"/>
        <v>2058936729535.6978</v>
      </c>
      <c r="U7" s="13">
        <f t="shared" si="0"/>
        <v>2107722685465.2283</v>
      </c>
      <c r="V7" s="13">
        <f t="shared" si="0"/>
        <v>2149801346418.4863</v>
      </c>
      <c r="W7" s="13">
        <f t="shared" si="0"/>
        <v>2181915328709.1187</v>
      </c>
      <c r="X7" s="13">
        <f t="shared" si="0"/>
        <v>2225033980470.48</v>
      </c>
    </row>
    <row r="8" spans="1:24" s="22" customFormat="1" ht="15.75">
      <c r="A8" s="19">
        <v>1</v>
      </c>
      <c r="B8" s="20" t="s">
        <v>5</v>
      </c>
      <c r="C8" s="20"/>
      <c r="D8" s="21">
        <v>308165861505.90942</v>
      </c>
      <c r="E8" s="21">
        <v>344182710669.88635</v>
      </c>
      <c r="F8" s="21">
        <v>381980956460.44513</v>
      </c>
      <c r="G8" s="21">
        <v>423050453496.56519</v>
      </c>
      <c r="H8" s="21">
        <v>468881552710.80322</v>
      </c>
      <c r="I8" s="21">
        <v>519935975236.70331</v>
      </c>
      <c r="J8" s="21">
        <v>573856835206.42542</v>
      </c>
      <c r="K8" s="21">
        <v>610273273103.51001</v>
      </c>
      <c r="L8" s="21">
        <v>618917820343.7804</v>
      </c>
      <c r="M8" s="21">
        <v>626149866396.90027</v>
      </c>
      <c r="N8" s="21">
        <v>634845025413.2406</v>
      </c>
      <c r="O8" s="21">
        <v>643574890235.50073</v>
      </c>
      <c r="P8" s="21">
        <v>654189752301.52209</v>
      </c>
      <c r="Q8" s="21">
        <v>668763971889.96069</v>
      </c>
      <c r="R8" s="21">
        <v>688117678435.05176</v>
      </c>
      <c r="S8" s="21">
        <v>711558072339.896</v>
      </c>
      <c r="T8" s="21">
        <v>736029717925.58728</v>
      </c>
      <c r="U8" s="21">
        <v>760326716387.39417</v>
      </c>
      <c r="V8" s="21">
        <v>784282446287.0697</v>
      </c>
      <c r="W8" s="21">
        <v>802256178016.099</v>
      </c>
      <c r="X8" s="21">
        <v>824124856792.50671</v>
      </c>
    </row>
    <row r="9" spans="1:24" s="22" customFormat="1" ht="15.75">
      <c r="A9" s="19">
        <v>2</v>
      </c>
      <c r="B9" s="20" t="s">
        <v>38</v>
      </c>
      <c r="C9" s="20"/>
      <c r="D9" s="21">
        <v>847716912697.88953</v>
      </c>
      <c r="E9" s="21">
        <v>838311676972.46838</v>
      </c>
      <c r="F9" s="21">
        <v>849630528745.75269</v>
      </c>
      <c r="G9" s="21">
        <v>859047466945.88318</v>
      </c>
      <c r="H9" s="21">
        <v>867785923043.34888</v>
      </c>
      <c r="I9" s="21">
        <v>886318259706.27429</v>
      </c>
      <c r="J9" s="21">
        <v>901994334792.91858</v>
      </c>
      <c r="K9" s="21">
        <v>918288934308.92615</v>
      </c>
      <c r="L9" s="21">
        <v>930154538080.37146</v>
      </c>
      <c r="M9" s="21">
        <v>940893429606.37891</v>
      </c>
      <c r="N9" s="21">
        <v>959879459374.42688</v>
      </c>
      <c r="O9" s="21">
        <v>985593280110.30408</v>
      </c>
      <c r="P9" s="21">
        <v>1011255246683.472</v>
      </c>
      <c r="Q9" s="21">
        <v>1012774376641.958</v>
      </c>
      <c r="R9" s="21">
        <v>1039003428932.8237</v>
      </c>
      <c r="S9" s="21">
        <v>1063295062377.0891</v>
      </c>
      <c r="T9" s="21">
        <v>1083743982667.4498</v>
      </c>
      <c r="U9" s="21">
        <v>1111084533521.9919</v>
      </c>
      <c r="V9" s="21">
        <v>1131642926133.0361</v>
      </c>
      <c r="W9" s="21">
        <v>1145848824183.4221</v>
      </c>
      <c r="X9" s="21">
        <v>1170213621237.1064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281145138186.25543</v>
      </c>
      <c r="E10" s="21">
        <f t="shared" ref="E10:X10" si="1">+E13+E16+E19+E23</f>
        <v>280303390515.90509</v>
      </c>
      <c r="F10" s="21">
        <f t="shared" si="1"/>
        <v>278231715567.60822</v>
      </c>
      <c r="G10" s="21">
        <f t="shared" si="1"/>
        <v>276133953369.05646</v>
      </c>
      <c r="H10" s="21">
        <f t="shared" si="1"/>
        <v>273953475120.18265</v>
      </c>
      <c r="I10" s="21">
        <f t="shared" si="1"/>
        <v>272606846243.74927</v>
      </c>
      <c r="J10" s="21">
        <f t="shared" si="1"/>
        <v>269224551595.32224</v>
      </c>
      <c r="K10" s="21">
        <f t="shared" si="1"/>
        <v>265273980290.3237</v>
      </c>
      <c r="L10" s="21">
        <f t="shared" si="1"/>
        <v>261432258050.25204</v>
      </c>
      <c r="M10" s="21">
        <f t="shared" si="1"/>
        <v>259051645057.08261</v>
      </c>
      <c r="N10" s="21">
        <f t="shared" si="1"/>
        <v>255917360006.15112</v>
      </c>
      <c r="O10" s="21">
        <f t="shared" si="1"/>
        <v>253575007603.74789</v>
      </c>
      <c r="P10" s="21">
        <f t="shared" si="1"/>
        <v>250542211687.0947</v>
      </c>
      <c r="Q10" s="21">
        <f t="shared" si="1"/>
        <v>247295678488.02133</v>
      </c>
      <c r="R10" s="21">
        <f t="shared" si="1"/>
        <v>244599435554.43094</v>
      </c>
      <c r="S10" s="21">
        <f t="shared" si="1"/>
        <v>241877982803.50613</v>
      </c>
      <c r="T10" s="21">
        <f t="shared" si="1"/>
        <v>239163028942.66052</v>
      </c>
      <c r="U10" s="21">
        <f t="shared" si="1"/>
        <v>236311435555.84213</v>
      </c>
      <c r="V10" s="21">
        <f t="shared" si="1"/>
        <v>233875973998.38043</v>
      </c>
      <c r="W10" s="21">
        <f t="shared" si="1"/>
        <v>233810326509.59763</v>
      </c>
      <c r="X10" s="21">
        <f t="shared" si="1"/>
        <v>230695502440.86679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204895320064.57458</v>
      </c>
      <c r="E11" s="38">
        <f t="shared" ref="E11:X11" si="2">+E13+E16</f>
        <v>204805247299.51035</v>
      </c>
      <c r="F11" s="38">
        <f t="shared" si="2"/>
        <v>203531405823.11237</v>
      </c>
      <c r="G11" s="38">
        <f t="shared" si="2"/>
        <v>202313524322.1593</v>
      </c>
      <c r="H11" s="38">
        <f t="shared" si="2"/>
        <v>201112861275.18921</v>
      </c>
      <c r="I11" s="38">
        <f t="shared" si="2"/>
        <v>200837690129.80731</v>
      </c>
      <c r="J11" s="38">
        <f t="shared" si="2"/>
        <v>198681402886.77878</v>
      </c>
      <c r="K11" s="38">
        <f t="shared" si="2"/>
        <v>196206574245.06403</v>
      </c>
      <c r="L11" s="38">
        <f t="shared" si="2"/>
        <v>193865188621.71783</v>
      </c>
      <c r="M11" s="38">
        <f t="shared" si="2"/>
        <v>193051940789.36609</v>
      </c>
      <c r="N11" s="38">
        <f t="shared" si="2"/>
        <v>191601610159.642</v>
      </c>
      <c r="O11" s="38">
        <f t="shared" si="2"/>
        <v>190992015930.81042</v>
      </c>
      <c r="P11" s="38">
        <f t="shared" si="2"/>
        <v>189809908107.04291</v>
      </c>
      <c r="Q11" s="38">
        <f t="shared" si="2"/>
        <v>188645018737.25842</v>
      </c>
      <c r="R11" s="38">
        <f t="shared" si="2"/>
        <v>188065556802.89716</v>
      </c>
      <c r="S11" s="38">
        <f t="shared" si="2"/>
        <v>187718543997.30688</v>
      </c>
      <c r="T11" s="38">
        <f t="shared" si="2"/>
        <v>187479842521.73956</v>
      </c>
      <c r="U11" s="38">
        <f t="shared" si="2"/>
        <v>187284187181.12979</v>
      </c>
      <c r="V11" s="38">
        <f t="shared" si="2"/>
        <v>187734223864.88391</v>
      </c>
      <c r="W11" s="38">
        <f t="shared" si="2"/>
        <v>190678181423.54089</v>
      </c>
      <c r="X11" s="38">
        <f t="shared" si="2"/>
        <v>190829650115.22919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76249818121.680832</v>
      </c>
      <c r="E12" s="38">
        <f t="shared" ref="E12:X12" si="3">+E23+E19</f>
        <v>75498143216.39473</v>
      </c>
      <c r="F12" s="38">
        <f t="shared" si="3"/>
        <v>74700309744.495865</v>
      </c>
      <c r="G12" s="38">
        <f t="shared" si="3"/>
        <v>73820429046.897202</v>
      </c>
      <c r="H12" s="38">
        <f t="shared" si="3"/>
        <v>72840613844.993439</v>
      </c>
      <c r="I12" s="38">
        <f t="shared" si="3"/>
        <v>71769156113.941956</v>
      </c>
      <c r="J12" s="38">
        <f t="shared" si="3"/>
        <v>70543148708.543472</v>
      </c>
      <c r="K12" s="38">
        <f t="shared" si="3"/>
        <v>69067406045.259674</v>
      </c>
      <c r="L12" s="38">
        <f t="shared" si="3"/>
        <v>67567069428.534195</v>
      </c>
      <c r="M12" s="38">
        <f t="shared" si="3"/>
        <v>65999704267.716515</v>
      </c>
      <c r="N12" s="38">
        <f t="shared" si="3"/>
        <v>64315749846.509125</v>
      </c>
      <c r="O12" s="38">
        <f t="shared" si="3"/>
        <v>62582991672.937462</v>
      </c>
      <c r="P12" s="38">
        <f t="shared" si="3"/>
        <v>60732303580.051781</v>
      </c>
      <c r="Q12" s="38">
        <f t="shared" si="3"/>
        <v>58650659750.762917</v>
      </c>
      <c r="R12" s="38">
        <f t="shared" si="3"/>
        <v>56533878751.533791</v>
      </c>
      <c r="S12" s="38">
        <f t="shared" si="3"/>
        <v>54159438806.199234</v>
      </c>
      <c r="T12" s="38">
        <f t="shared" si="3"/>
        <v>51683186420.920959</v>
      </c>
      <c r="U12" s="38">
        <f t="shared" si="3"/>
        <v>49027248374.712341</v>
      </c>
      <c r="V12" s="38">
        <f t="shared" si="3"/>
        <v>46141750133.496529</v>
      </c>
      <c r="W12" s="38">
        <f t="shared" si="3"/>
        <v>43132145086.056717</v>
      </c>
      <c r="X12" s="38">
        <f t="shared" si="3"/>
        <v>39865852325.637596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92045550379.814774</v>
      </c>
      <c r="E13" s="13">
        <f t="shared" ref="E13:X13" si="4">+E14+E15</f>
        <v>92618063974.750732</v>
      </c>
      <c r="F13" s="13">
        <f t="shared" si="4"/>
        <v>92006808858.352951</v>
      </c>
      <c r="G13" s="13">
        <f t="shared" si="4"/>
        <v>91451513717.40004</v>
      </c>
      <c r="H13" s="13">
        <f t="shared" si="4"/>
        <v>90913437030.430161</v>
      </c>
      <c r="I13" s="13">
        <f t="shared" si="4"/>
        <v>91300852245.048477</v>
      </c>
      <c r="J13" s="13">
        <f t="shared" si="4"/>
        <v>89807151362.020096</v>
      </c>
      <c r="K13" s="13">
        <f t="shared" si="4"/>
        <v>87994909080.305557</v>
      </c>
      <c r="L13" s="13">
        <f t="shared" si="4"/>
        <v>86316109816.959549</v>
      </c>
      <c r="M13" s="13">
        <f t="shared" si="4"/>
        <v>86165448344.607986</v>
      </c>
      <c r="N13" s="13">
        <f t="shared" si="4"/>
        <v>85377704074.884094</v>
      </c>
      <c r="O13" s="13">
        <f t="shared" si="4"/>
        <v>85351876393.909531</v>
      </c>
      <c r="P13" s="13">
        <f t="shared" si="4"/>
        <v>84753535117.999039</v>
      </c>
      <c r="Q13" s="13">
        <f t="shared" si="4"/>
        <v>84172412296.071564</v>
      </c>
      <c r="R13" s="13">
        <f t="shared" si="4"/>
        <v>84176716909.567322</v>
      </c>
      <c r="S13" s="13">
        <f t="shared" si="4"/>
        <v>84413470651.834076</v>
      </c>
      <c r="T13" s="13">
        <f t="shared" si="4"/>
        <v>84800885866.452377</v>
      </c>
      <c r="U13" s="13">
        <f t="shared" si="4"/>
        <v>85231347216.028275</v>
      </c>
      <c r="V13" s="13">
        <f t="shared" si="4"/>
        <v>86307500589.968033</v>
      </c>
      <c r="W13" s="13">
        <f t="shared" si="4"/>
        <v>89877574838.810715</v>
      </c>
      <c r="X13" s="13">
        <f t="shared" si="4"/>
        <v>90655160220.684631</v>
      </c>
    </row>
    <row r="14" spans="1:24" ht="15.75">
      <c r="A14" s="8" t="s">
        <v>43</v>
      </c>
      <c r="B14" s="2" t="s">
        <v>27</v>
      </c>
      <c r="C14" s="10"/>
      <c r="D14" s="11">
        <v>88687951853.122757</v>
      </c>
      <c r="E14" s="11">
        <v>89217419313.10112</v>
      </c>
      <c r="F14" s="11">
        <v>88563118061.745743</v>
      </c>
      <c r="G14" s="11">
        <v>88007822920.792831</v>
      </c>
      <c r="H14" s="11">
        <v>87469746233.822952</v>
      </c>
      <c r="I14" s="11">
        <v>87857161448.441269</v>
      </c>
      <c r="J14" s="11">
        <v>86363460565.412888</v>
      </c>
      <c r="K14" s="11">
        <v>84551218283.698349</v>
      </c>
      <c r="L14" s="11">
        <v>82872419020.352341</v>
      </c>
      <c r="M14" s="11">
        <v>82721757548.000778</v>
      </c>
      <c r="N14" s="11">
        <v>81934013278.276886</v>
      </c>
      <c r="O14" s="11">
        <v>81908185597.302322</v>
      </c>
      <c r="P14" s="11">
        <v>81309844321.39183</v>
      </c>
      <c r="Q14" s="11">
        <v>80728721499.464355</v>
      </c>
      <c r="R14" s="11">
        <v>80733026112.960114</v>
      </c>
      <c r="S14" s="11">
        <v>80969779855.226868</v>
      </c>
      <c r="T14" s="11">
        <v>81357195069.845169</v>
      </c>
      <c r="U14" s="11">
        <v>81787656419.421066</v>
      </c>
      <c r="V14" s="11">
        <v>82863809793.360825</v>
      </c>
      <c r="W14" s="11">
        <v>86433884042.203506</v>
      </c>
      <c r="X14" s="11">
        <v>87211469424.077423</v>
      </c>
    </row>
    <row r="15" spans="1:24" ht="15.75">
      <c r="A15" s="8" t="s">
        <v>47</v>
      </c>
      <c r="B15" s="2" t="s">
        <v>6</v>
      </c>
      <c r="C15" s="10"/>
      <c r="D15" s="11">
        <v>3357598526.6920228</v>
      </c>
      <c r="E15" s="11">
        <v>3400644661.6496129</v>
      </c>
      <c r="F15" s="11">
        <v>3443690796.607203</v>
      </c>
      <c r="G15" s="11">
        <v>3443690796.607203</v>
      </c>
      <c r="H15" s="11">
        <v>3443690796.607203</v>
      </c>
      <c r="I15" s="11">
        <v>3443690796.607203</v>
      </c>
      <c r="J15" s="11">
        <v>3443690796.607203</v>
      </c>
      <c r="K15" s="11">
        <v>3443690796.607203</v>
      </c>
      <c r="L15" s="11">
        <v>3443690796.607203</v>
      </c>
      <c r="M15" s="11">
        <v>3443690796.607203</v>
      </c>
      <c r="N15" s="11">
        <v>3443690796.607203</v>
      </c>
      <c r="O15" s="11">
        <v>3443690796.607203</v>
      </c>
      <c r="P15" s="11">
        <v>3443690796.607203</v>
      </c>
      <c r="Q15" s="11">
        <v>3443690796.607203</v>
      </c>
      <c r="R15" s="11">
        <v>3443690796.607203</v>
      </c>
      <c r="S15" s="11">
        <v>3443690796.607203</v>
      </c>
      <c r="T15" s="11">
        <v>3443690796.607203</v>
      </c>
      <c r="U15" s="11">
        <v>3443690796.607203</v>
      </c>
      <c r="V15" s="11">
        <v>3443690796.607203</v>
      </c>
      <c r="W15" s="11">
        <v>3443690796.607203</v>
      </c>
      <c r="X15" s="11">
        <v>3443690796.607203</v>
      </c>
    </row>
    <row r="16" spans="1:24" ht="15.75">
      <c r="A16" s="15" t="s">
        <v>44</v>
      </c>
      <c r="B16" s="10" t="s">
        <v>11</v>
      </c>
      <c r="C16" s="10"/>
      <c r="D16" s="13">
        <f>+D17+D18</f>
        <v>112849769684.75981</v>
      </c>
      <c r="E16" s="13">
        <f t="shared" ref="E16:X16" si="5">+E17+E18</f>
        <v>112187183324.75961</v>
      </c>
      <c r="F16" s="13">
        <f t="shared" si="5"/>
        <v>111524596964.75943</v>
      </c>
      <c r="G16" s="13">
        <f t="shared" si="5"/>
        <v>110862010604.75925</v>
      </c>
      <c r="H16" s="13">
        <f t="shared" si="5"/>
        <v>110199424244.75905</v>
      </c>
      <c r="I16" s="13">
        <f t="shared" si="5"/>
        <v>109536837884.75885</v>
      </c>
      <c r="J16" s="13">
        <f t="shared" si="5"/>
        <v>108874251524.75868</v>
      </c>
      <c r="K16" s="13">
        <f t="shared" si="5"/>
        <v>108211665164.75848</v>
      </c>
      <c r="L16" s="13">
        <f t="shared" si="5"/>
        <v>107549078804.75829</v>
      </c>
      <c r="M16" s="13">
        <f t="shared" si="5"/>
        <v>106886492444.7581</v>
      </c>
      <c r="N16" s="13">
        <f t="shared" si="5"/>
        <v>106223906084.7579</v>
      </c>
      <c r="O16" s="13">
        <f t="shared" si="5"/>
        <v>105640139536.90088</v>
      </c>
      <c r="P16" s="13">
        <f t="shared" si="5"/>
        <v>105056372989.04388</v>
      </c>
      <c r="Q16" s="13">
        <f t="shared" si="5"/>
        <v>104472606441.18686</v>
      </c>
      <c r="R16" s="13">
        <f t="shared" si="5"/>
        <v>103888839893.32983</v>
      </c>
      <c r="S16" s="13">
        <f t="shared" si="5"/>
        <v>103305073345.47282</v>
      </c>
      <c r="T16" s="13">
        <f t="shared" si="5"/>
        <v>102678956655.28717</v>
      </c>
      <c r="U16" s="13">
        <f t="shared" si="5"/>
        <v>102052839965.10152</v>
      </c>
      <c r="V16" s="13">
        <f t="shared" si="5"/>
        <v>101426723274.91586</v>
      </c>
      <c r="W16" s="13">
        <f t="shared" si="5"/>
        <v>100800606584.73019</v>
      </c>
      <c r="X16" s="13">
        <f t="shared" si="5"/>
        <v>100174489894.54456</v>
      </c>
    </row>
    <row r="17" spans="1:24">
      <c r="A17" s="8" t="s">
        <v>45</v>
      </c>
      <c r="B17" s="2" t="s">
        <v>7</v>
      </c>
      <c r="C17" s="2"/>
      <c r="D17" s="14">
        <v>34974758457.959641</v>
      </c>
      <c r="E17" s="14">
        <v>34767953811.673553</v>
      </c>
      <c r="F17" s="14">
        <v>34561149165.387474</v>
      </c>
      <c r="G17" s="14">
        <v>34354344519.101387</v>
      </c>
      <c r="H17" s="14">
        <v>34147539872.815308</v>
      </c>
      <c r="I17" s="14">
        <v>33940735226.529228</v>
      </c>
      <c r="J17" s="14">
        <v>33733930580.243149</v>
      </c>
      <c r="K17" s="14">
        <v>33527125933.957062</v>
      </c>
      <c r="L17" s="14">
        <v>33320321287.670979</v>
      </c>
      <c r="M17" s="14">
        <v>33113516641.384899</v>
      </c>
      <c r="N17" s="14">
        <v>32906711995.098812</v>
      </c>
      <c r="O17" s="14">
        <v>32727982233.31567</v>
      </c>
      <c r="P17" s="14">
        <v>32549252471.532528</v>
      </c>
      <c r="Q17" s="14">
        <v>32370522709.749386</v>
      </c>
      <c r="R17" s="14">
        <v>32191792947.96624</v>
      </c>
      <c r="S17" s="14">
        <v>32013063186.183094</v>
      </c>
      <c r="T17" s="14">
        <v>31818739698.463436</v>
      </c>
      <c r="U17" s="14">
        <v>31624416210.743778</v>
      </c>
      <c r="V17" s="14">
        <v>31430092723.024117</v>
      </c>
      <c r="W17" s="14">
        <v>31235769235.304455</v>
      </c>
      <c r="X17" s="14">
        <v>31041445747.584801</v>
      </c>
    </row>
    <row r="18" spans="1:24">
      <c r="A18" s="8" t="s">
        <v>46</v>
      </c>
      <c r="B18" s="2" t="s">
        <v>62</v>
      </c>
      <c r="C18" s="2"/>
      <c r="D18" s="14">
        <v>77875011226.800171</v>
      </c>
      <c r="E18" s="14">
        <v>77419229513.08606</v>
      </c>
      <c r="F18" s="14">
        <v>76963447799.371964</v>
      </c>
      <c r="G18" s="14">
        <v>76507666085.657852</v>
      </c>
      <c r="H18" s="14">
        <v>76051884371.943741</v>
      </c>
      <c r="I18" s="14">
        <v>75596102658.22963</v>
      </c>
      <c r="J18" s="14">
        <v>75140320944.515533</v>
      </c>
      <c r="K18" s="14">
        <v>74684539230.801422</v>
      </c>
      <c r="L18" s="14">
        <v>74228757517.087311</v>
      </c>
      <c r="M18" s="14">
        <v>73772975803.373199</v>
      </c>
      <c r="N18" s="14">
        <v>73317194089.659088</v>
      </c>
      <c r="O18" s="14">
        <v>72912157303.585205</v>
      </c>
      <c r="P18" s="14">
        <v>72507120517.511353</v>
      </c>
      <c r="Q18" s="14">
        <v>72102083731.437469</v>
      </c>
      <c r="R18" s="14">
        <v>71697046945.363602</v>
      </c>
      <c r="S18" s="14">
        <v>71292010159.289734</v>
      </c>
      <c r="T18" s="14">
        <v>70860216956.82373</v>
      </c>
      <c r="U18" s="14">
        <v>70428423754.357742</v>
      </c>
      <c r="V18" s="14">
        <v>69996630551.891739</v>
      </c>
      <c r="W18" s="14">
        <v>69564837349.425735</v>
      </c>
      <c r="X18" s="14">
        <v>69133044146.959747</v>
      </c>
    </row>
    <row r="19" spans="1:24" ht="15.75">
      <c r="A19" s="15" t="s">
        <v>48</v>
      </c>
      <c r="B19" s="10" t="s">
        <v>12</v>
      </c>
      <c r="C19" s="10"/>
      <c r="D19" s="13">
        <f>+D20+D21+D22</f>
        <v>76131068085.1026</v>
      </c>
      <c r="E19" s="13">
        <f t="shared" ref="E19:X19" si="6">+E20+E21+E22</f>
        <v>75385399464.918732</v>
      </c>
      <c r="F19" s="13">
        <f t="shared" si="6"/>
        <v>74592188403.228256</v>
      </c>
      <c r="G19" s="13">
        <f t="shared" si="6"/>
        <v>73714868823.572769</v>
      </c>
      <c r="H19" s="13">
        <f t="shared" si="6"/>
        <v>72736634076.047379</v>
      </c>
      <c r="I19" s="13">
        <f t="shared" si="6"/>
        <v>71666064303.462891</v>
      </c>
      <c r="J19" s="13">
        <f t="shared" si="6"/>
        <v>70440643285.731293</v>
      </c>
      <c r="K19" s="13">
        <f t="shared" si="6"/>
        <v>68965207777.892059</v>
      </c>
      <c r="L19" s="13">
        <f t="shared" si="6"/>
        <v>67465686519.255768</v>
      </c>
      <c r="M19" s="13">
        <f t="shared" si="6"/>
        <v>65899689596.327484</v>
      </c>
      <c r="N19" s="13">
        <f t="shared" si="6"/>
        <v>64217054826.602806</v>
      </c>
      <c r="O19" s="13">
        <f t="shared" si="6"/>
        <v>62485628032.267197</v>
      </c>
      <c r="P19" s="13">
        <f t="shared" si="6"/>
        <v>60635712854.172913</v>
      </c>
      <c r="Q19" s="13">
        <f t="shared" si="6"/>
        <v>58554616320.03981</v>
      </c>
      <c r="R19" s="13">
        <f t="shared" si="6"/>
        <v>56438239649.068611</v>
      </c>
      <c r="S19" s="13">
        <f t="shared" si="6"/>
        <v>54063904695.049652</v>
      </c>
      <c r="T19" s="13">
        <f t="shared" si="6"/>
        <v>51587777964.271423</v>
      </c>
      <c r="U19" s="13">
        <f t="shared" si="6"/>
        <v>48931923129.26506</v>
      </c>
      <c r="V19" s="13">
        <f t="shared" si="6"/>
        <v>46046556127.193741</v>
      </c>
      <c r="W19" s="13">
        <f t="shared" si="6"/>
        <v>43037043617.312408</v>
      </c>
      <c r="X19" s="13">
        <f t="shared" si="6"/>
        <v>39770913370.046677</v>
      </c>
    </row>
    <row r="20" spans="1:24" s="16" customFormat="1">
      <c r="A20" s="8" t="s">
        <v>59</v>
      </c>
      <c r="B20" s="2" t="s">
        <v>13</v>
      </c>
      <c r="C20" s="2"/>
      <c r="D20" s="11">
        <v>18178837720.456318</v>
      </c>
      <c r="E20" s="11">
        <v>17972864333.278606</v>
      </c>
      <c r="F20" s="11">
        <v>17747911294.101707</v>
      </c>
      <c r="G20" s="11">
        <v>17513878762.18573</v>
      </c>
      <c r="H20" s="11">
        <v>17243663704.063427</v>
      </c>
      <c r="I20" s="11">
        <v>16935033976.345579</v>
      </c>
      <c r="J20" s="11">
        <v>16601457203.478453</v>
      </c>
      <c r="K20" s="11">
        <v>16178108032.841362</v>
      </c>
      <c r="L20" s="11">
        <v>15708574149.806784</v>
      </c>
      <c r="M20" s="11">
        <v>15205797674.055462</v>
      </c>
      <c r="N20" s="11">
        <v>14615836716.769857</v>
      </c>
      <c r="O20" s="11">
        <v>14011600126.254827</v>
      </c>
      <c r="P20" s="11">
        <v>13343377140.76685</v>
      </c>
      <c r="Q20" s="11">
        <v>12504641246.865002</v>
      </c>
      <c r="R20" s="11">
        <v>11677291335.914398</v>
      </c>
      <c r="S20" s="11">
        <v>10662397391.154116</v>
      </c>
      <c r="T20" s="11">
        <v>9539359593.9743843</v>
      </c>
      <c r="U20" s="11">
        <v>8291797684.0333748</v>
      </c>
      <c r="V20" s="11">
        <v>6930582710.814395</v>
      </c>
      <c r="W20" s="11">
        <v>5524655704.3151226</v>
      </c>
      <c r="X20" s="11">
        <v>4096663617.8896108</v>
      </c>
    </row>
    <row r="21" spans="1:24" s="16" customFormat="1">
      <c r="A21" s="8" t="s">
        <v>60</v>
      </c>
      <c r="B21" s="2" t="s">
        <v>14</v>
      </c>
      <c r="C21" s="2"/>
      <c r="D21" s="11">
        <v>29885122706.532249</v>
      </c>
      <c r="E21" s="11">
        <v>29606636087.267193</v>
      </c>
      <c r="F21" s="11">
        <v>29312809103.381599</v>
      </c>
      <c r="G21" s="11">
        <v>28946506153.836491</v>
      </c>
      <c r="H21" s="11">
        <v>28543125365.99934</v>
      </c>
      <c r="I21" s="11">
        <v>28109311654.811146</v>
      </c>
      <c r="J21" s="11">
        <v>27603821918.976986</v>
      </c>
      <c r="K21" s="11">
        <v>26969146842.575153</v>
      </c>
      <c r="L21" s="11">
        <v>26298216525.433357</v>
      </c>
      <c r="M21" s="11">
        <v>25560193176.577385</v>
      </c>
      <c r="N21" s="11">
        <v>24784247679.361229</v>
      </c>
      <c r="O21" s="11">
        <v>24006218547.619785</v>
      </c>
      <c r="P21" s="11">
        <v>23173598191.315868</v>
      </c>
      <c r="Q21" s="11">
        <v>22266800445.911808</v>
      </c>
      <c r="R21" s="11">
        <v>21334999086.204327</v>
      </c>
      <c r="S21" s="11">
        <v>20347356321.219204</v>
      </c>
      <c r="T21" s="11">
        <v>19333876488.120548</v>
      </c>
      <c r="U21" s="11">
        <v>18250386534.972313</v>
      </c>
      <c r="V21" s="11">
        <v>17051879956.028339</v>
      </c>
      <c r="W21" s="11">
        <v>15765027273.212282</v>
      </c>
      <c r="X21" s="11">
        <v>14253558788.570492</v>
      </c>
    </row>
    <row r="22" spans="1:24" s="16" customFormat="1">
      <c r="A22" s="8" t="s">
        <v>61</v>
      </c>
      <c r="B22" s="2" t="s">
        <v>15</v>
      </c>
      <c r="C22" s="2"/>
      <c r="D22" s="11">
        <v>28067107658.114033</v>
      </c>
      <c r="E22" s="11">
        <v>27805899044.372932</v>
      </c>
      <c r="F22" s="11">
        <v>27531468005.744949</v>
      </c>
      <c r="G22" s="11">
        <v>27254483907.550549</v>
      </c>
      <c r="H22" s="11">
        <v>26949845005.984612</v>
      </c>
      <c r="I22" s="11">
        <v>26621718672.306171</v>
      </c>
      <c r="J22" s="11">
        <v>26235364163.275864</v>
      </c>
      <c r="K22" s="11">
        <v>25817952902.475533</v>
      </c>
      <c r="L22" s="11">
        <v>25458895844.015629</v>
      </c>
      <c r="M22" s="11">
        <v>25133698745.694645</v>
      </c>
      <c r="N22" s="11">
        <v>24816970430.471718</v>
      </c>
      <c r="O22" s="11">
        <v>24467809358.392582</v>
      </c>
      <c r="P22" s="11">
        <v>24118737522.090199</v>
      </c>
      <c r="Q22" s="11">
        <v>23783174627.262997</v>
      </c>
      <c r="R22" s="11">
        <v>23425949226.949886</v>
      </c>
      <c r="S22" s="11">
        <v>23054150982.676331</v>
      </c>
      <c r="T22" s="11">
        <v>22714541882.176495</v>
      </c>
      <c r="U22" s="11">
        <v>22389738910.259373</v>
      </c>
      <c r="V22" s="11">
        <v>22064093460.351006</v>
      </c>
      <c r="W22" s="11">
        <v>21747360639.785007</v>
      </c>
      <c r="X22" s="11">
        <v>21420690963.586575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118750036.5782292</v>
      </c>
      <c r="E23" s="13">
        <f t="shared" ref="E23:X23" si="7">+E24+E25+E26+E27+E28+E29+E30+E31+E32+E33</f>
        <v>112743751.47599213</v>
      </c>
      <c r="F23" s="13">
        <f t="shared" si="7"/>
        <v>108121341.26760381</v>
      </c>
      <c r="G23" s="13">
        <f t="shared" si="7"/>
        <v>105560223.32442769</v>
      </c>
      <c r="H23" s="13">
        <f t="shared" si="7"/>
        <v>103979768.94606125</v>
      </c>
      <c r="I23" s="13">
        <f t="shared" si="7"/>
        <v>103091810.47906387</v>
      </c>
      <c r="J23" s="13">
        <f t="shared" si="7"/>
        <v>102505422.81217879</v>
      </c>
      <c r="K23" s="13">
        <f t="shared" si="7"/>
        <v>102198267.36761995</v>
      </c>
      <c r="L23" s="13">
        <f t="shared" si="7"/>
        <v>101382909.27842738</v>
      </c>
      <c r="M23" s="13">
        <f t="shared" si="7"/>
        <v>100014671.38902888</v>
      </c>
      <c r="N23" s="13">
        <f t="shared" si="7"/>
        <v>98695019.906315148</v>
      </c>
      <c r="O23" s="13">
        <f t="shared" si="7"/>
        <v>97363640.670263708</v>
      </c>
      <c r="P23" s="13">
        <f t="shared" si="7"/>
        <v>96590725.87886472</v>
      </c>
      <c r="Q23" s="13">
        <f t="shared" si="7"/>
        <v>96043430.723105311</v>
      </c>
      <c r="R23" s="13">
        <f t="shared" si="7"/>
        <v>95639102.46517694</v>
      </c>
      <c r="S23" s="13">
        <f t="shared" si="7"/>
        <v>95534111.149582282</v>
      </c>
      <c r="T23" s="13">
        <f t="shared" si="7"/>
        <v>95408456.649535492</v>
      </c>
      <c r="U23" s="13">
        <f t="shared" si="7"/>
        <v>95325245.44728227</v>
      </c>
      <c r="V23" s="13">
        <f t="shared" si="7"/>
        <v>95194006.302788943</v>
      </c>
      <c r="W23" s="13">
        <f t="shared" si="7"/>
        <v>95101468.744310036</v>
      </c>
      <c r="X23" s="13">
        <f t="shared" si="7"/>
        <v>94938955.590916157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118750036.5782292</v>
      </c>
      <c r="E32" s="11">
        <v>112743751.47599213</v>
      </c>
      <c r="F32" s="11">
        <v>108121341.26760381</v>
      </c>
      <c r="G32" s="11">
        <v>105560223.32442769</v>
      </c>
      <c r="H32" s="11">
        <v>103979768.94606125</v>
      </c>
      <c r="I32" s="11">
        <v>103091810.47906387</v>
      </c>
      <c r="J32" s="11">
        <v>102505422.81217879</v>
      </c>
      <c r="K32" s="11">
        <v>102198267.36761995</v>
      </c>
      <c r="L32" s="11">
        <v>101382909.27842738</v>
      </c>
      <c r="M32" s="11">
        <v>100014671.38902888</v>
      </c>
      <c r="N32" s="11">
        <v>98695019.906315148</v>
      </c>
      <c r="O32" s="11">
        <v>97363640.670263708</v>
      </c>
      <c r="P32" s="11">
        <v>96590725.87886472</v>
      </c>
      <c r="Q32" s="11">
        <v>96043430.723105311</v>
      </c>
      <c r="R32" s="11">
        <v>95639102.46517694</v>
      </c>
      <c r="S32" s="11">
        <v>95534111.149582282</v>
      </c>
      <c r="T32" s="11">
        <v>95408456.649535492</v>
      </c>
      <c r="U32" s="11">
        <v>95325245.44728227</v>
      </c>
      <c r="V32" s="11">
        <v>95194006.302788943</v>
      </c>
      <c r="W32" s="11">
        <v>95101468.744310036</v>
      </c>
      <c r="X32" s="11">
        <v>94938955.590916157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88906841055.856308</v>
      </c>
      <c r="E35" s="11">
        <v>96540487562.96582</v>
      </c>
      <c r="F35" s="11">
        <v>104337411826.5029</v>
      </c>
      <c r="G35" s="11">
        <v>112946336668.1973</v>
      </c>
      <c r="H35" s="11">
        <v>123097029552.03729</v>
      </c>
      <c r="I35" s="11">
        <v>134468100246.936</v>
      </c>
      <c r="J35" s="11">
        <v>142403527198.59601</v>
      </c>
      <c r="K35" s="11">
        <v>140450639296.06171</v>
      </c>
      <c r="L35" s="11">
        <v>125689315342.8438</v>
      </c>
      <c r="M35" s="11">
        <v>131279521529.8705</v>
      </c>
      <c r="N35" s="11">
        <v>137515342227.47461</v>
      </c>
      <c r="O35" s="11">
        <v>140495709807.77429</v>
      </c>
      <c r="P35" s="11">
        <v>147966672794.41199</v>
      </c>
      <c r="Q35" s="11">
        <v>158531456718.41901</v>
      </c>
      <c r="R35" s="11">
        <v>168588808846.7648</v>
      </c>
      <c r="S35" s="11">
        <v>176351815950.3721</v>
      </c>
      <c r="T35" s="11">
        <v>185333235315.33859</v>
      </c>
      <c r="U35" s="11">
        <v>194682029632.26709</v>
      </c>
      <c r="V35" s="11">
        <v>199518516075.24759</v>
      </c>
      <c r="W35" s="11">
        <v>194870036746.54099</v>
      </c>
      <c r="X35" s="11">
        <v>210076534851.4519</v>
      </c>
    </row>
    <row r="36" spans="1:24" ht="15.75">
      <c r="A36" s="25">
        <v>5</v>
      </c>
      <c r="B36" s="9" t="s">
        <v>9</v>
      </c>
      <c r="C36" s="10"/>
      <c r="D36" s="11">
        <v>57072058.000000022</v>
      </c>
      <c r="E36" s="11">
        <v>57711519</v>
      </c>
      <c r="F36" s="11">
        <v>58225968.999999993</v>
      </c>
      <c r="G36" s="11">
        <v>58671177</v>
      </c>
      <c r="H36" s="11">
        <v>59126690</v>
      </c>
      <c r="I36" s="11">
        <v>59650156.999999985</v>
      </c>
      <c r="J36" s="11">
        <v>60258112.999999993</v>
      </c>
      <c r="K36" s="11">
        <v>60933752.000000007</v>
      </c>
      <c r="L36" s="11">
        <v>61660383</v>
      </c>
      <c r="M36" s="11">
        <v>62408639.000000015</v>
      </c>
      <c r="N36" s="11">
        <v>63155028.999999985</v>
      </c>
      <c r="O36" s="11">
        <v>63898879</v>
      </c>
      <c r="P36" s="11">
        <v>64642931.000000015</v>
      </c>
      <c r="Q36" s="11">
        <v>65370277</v>
      </c>
      <c r="R36" s="11">
        <v>66060383</v>
      </c>
      <c r="S36" s="11">
        <v>66698482.999999978</v>
      </c>
      <c r="T36" s="11">
        <v>67276382.999999985</v>
      </c>
      <c r="U36" s="11">
        <v>67796450.999999985</v>
      </c>
      <c r="V36" s="11">
        <v>68267982</v>
      </c>
      <c r="W36" s="11">
        <v>68706122</v>
      </c>
      <c r="X36" s="11">
        <v>69122234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25179.185099476414</v>
      </c>
      <c r="E39" s="11">
        <f t="shared" si="8"/>
        <v>25346.721131326656</v>
      </c>
      <c r="F39" s="11">
        <f t="shared" si="8"/>
        <v>25930.75266422455</v>
      </c>
      <c r="G39" s="11">
        <f t="shared" si="8"/>
        <v>26558.728723160006</v>
      </c>
      <c r="H39" s="11">
        <f t="shared" si="8"/>
        <v>27240.167695406843</v>
      </c>
      <c r="I39" s="11">
        <f t="shared" si="8"/>
        <v>28145.124264915634</v>
      </c>
      <c r="J39" s="11">
        <f t="shared" si="8"/>
        <v>28960.012763669954</v>
      </c>
      <c r="K39" s="11">
        <f t="shared" si="8"/>
        <v>29439.122470297898</v>
      </c>
      <c r="L39" s="11">
        <f t="shared" si="8"/>
        <v>29362.526283276635</v>
      </c>
      <c r="M39" s="11">
        <f t="shared" si="8"/>
        <v>29260.291048173018</v>
      </c>
      <c r="N39" s="11">
        <f t="shared" si="8"/>
        <v>29303.158815647428</v>
      </c>
      <c r="O39" s="11">
        <f t="shared" si="8"/>
        <v>29464.416393745381</v>
      </c>
      <c r="P39" s="11">
        <f t="shared" si="8"/>
        <v>29639.547295157277</v>
      </c>
      <c r="Q39" s="11">
        <f t="shared" si="8"/>
        <v>29506.285050925209</v>
      </c>
      <c r="R39" s="11">
        <f t="shared" si="8"/>
        <v>29847.246615604792</v>
      </c>
      <c r="S39" s="11">
        <f t="shared" si="8"/>
        <v>30236.536526932581</v>
      </c>
      <c r="T39" s="11">
        <f t="shared" si="8"/>
        <v>30604.153162272385</v>
      </c>
      <c r="U39" s="11">
        <f t="shared" si="8"/>
        <v>31088.982599771021</v>
      </c>
      <c r="V39" s="11">
        <f t="shared" si="8"/>
        <v>31490.623912370611</v>
      </c>
      <c r="W39" s="11">
        <f t="shared" si="8"/>
        <v>31757.218500981886</v>
      </c>
      <c r="X39" s="11">
        <f t="shared" si="8"/>
        <v>32189.844738966047</v>
      </c>
    </row>
    <row r="40" spans="1:24" ht="15.75">
      <c r="B40" s="20" t="s">
        <v>5</v>
      </c>
      <c r="C40" s="7"/>
      <c r="D40" s="11">
        <f t="shared" ref="D40:X40" si="9">+D8/D36</f>
        <v>5399.5925905792519</v>
      </c>
      <c r="E40" s="11">
        <f t="shared" si="9"/>
        <v>5963.8477141779331</v>
      </c>
      <c r="F40" s="11">
        <f t="shared" si="9"/>
        <v>6560.3194420078298</v>
      </c>
      <c r="G40" s="11">
        <f t="shared" si="9"/>
        <v>7210.5329248221014</v>
      </c>
      <c r="H40" s="11">
        <f t="shared" si="9"/>
        <v>7930.1167156626425</v>
      </c>
      <c r="I40" s="11">
        <f t="shared" si="9"/>
        <v>8716.4225776757539</v>
      </c>
      <c r="J40" s="11">
        <f t="shared" si="9"/>
        <v>9523.3124078483088</v>
      </c>
      <c r="K40" s="11">
        <f t="shared" si="9"/>
        <v>10015.356892900832</v>
      </c>
      <c r="L40" s="11">
        <f t="shared" si="9"/>
        <v>10037.52799173791</v>
      </c>
      <c r="M40" s="11">
        <f t="shared" si="9"/>
        <v>10033.063954445475</v>
      </c>
      <c r="N40" s="11">
        <f t="shared" si="9"/>
        <v>10052.169011168386</v>
      </c>
      <c r="O40" s="11">
        <f t="shared" si="9"/>
        <v>10071.771215822124</v>
      </c>
      <c r="P40" s="11">
        <f t="shared" si="9"/>
        <v>10120.050903965384</v>
      </c>
      <c r="Q40" s="11">
        <f t="shared" si="9"/>
        <v>10230.398318336034</v>
      </c>
      <c r="R40" s="11">
        <f t="shared" si="9"/>
        <v>10416.495442284247</v>
      </c>
      <c r="S40" s="11">
        <f t="shared" si="9"/>
        <v>10668.279701952086</v>
      </c>
      <c r="T40" s="11">
        <f t="shared" si="9"/>
        <v>10940.387772118895</v>
      </c>
      <c r="U40" s="11">
        <f t="shared" si="9"/>
        <v>11214.845396367346</v>
      </c>
      <c r="V40" s="11">
        <f t="shared" si="9"/>
        <v>11488.291045238011</v>
      </c>
      <c r="W40" s="11">
        <f t="shared" si="9"/>
        <v>11676.633095608264</v>
      </c>
      <c r="X40" s="11">
        <f t="shared" si="9"/>
        <v>11922.717324103076</v>
      </c>
    </row>
    <row r="41" spans="1:24" ht="15.75">
      <c r="B41" s="20" t="s">
        <v>38</v>
      </c>
      <c r="C41" s="7"/>
      <c r="D41" s="37">
        <f>+D9/D36</f>
        <v>14853.449172936591</v>
      </c>
      <c r="E41" s="37">
        <f t="shared" ref="E41:X41" si="10">+E9/E36</f>
        <v>14525.898668036591</v>
      </c>
      <c r="F41" s="37">
        <f t="shared" si="10"/>
        <v>14591.951724251301</v>
      </c>
      <c r="G41" s="37">
        <f t="shared" si="10"/>
        <v>14641.728884114311</v>
      </c>
      <c r="H41" s="37">
        <f t="shared" si="10"/>
        <v>14676.720835266593</v>
      </c>
      <c r="I41" s="37">
        <f t="shared" si="10"/>
        <v>14858.607324474846</v>
      </c>
      <c r="J41" s="37">
        <f t="shared" si="10"/>
        <v>14968.844689725327</v>
      </c>
      <c r="K41" s="37">
        <f t="shared" si="10"/>
        <v>15070.283778174797</v>
      </c>
      <c r="L41" s="37">
        <f t="shared" si="10"/>
        <v>15085.124237395208</v>
      </c>
      <c r="M41" s="37">
        <f t="shared" si="10"/>
        <v>15076.333095589196</v>
      </c>
      <c r="N41" s="37">
        <f t="shared" si="10"/>
        <v>15198.781072120593</v>
      </c>
      <c r="O41" s="37">
        <f t="shared" si="10"/>
        <v>15424.26558234776</v>
      </c>
      <c r="P41" s="37">
        <f t="shared" si="10"/>
        <v>15643.709699417432</v>
      </c>
      <c r="Q41" s="37">
        <f t="shared" si="10"/>
        <v>15492.887947254041</v>
      </c>
      <c r="R41" s="37">
        <f t="shared" si="10"/>
        <v>15728.086664784001</v>
      </c>
      <c r="S41" s="37">
        <f t="shared" si="10"/>
        <v>15941.817782828575</v>
      </c>
      <c r="T41" s="37">
        <f t="shared" si="10"/>
        <v>16108.832466029722</v>
      </c>
      <c r="U41" s="37">
        <f t="shared" si="10"/>
        <v>16388.535345633241</v>
      </c>
      <c r="V41" s="37">
        <f t="shared" si="10"/>
        <v>16576.481287128659</v>
      </c>
      <c r="W41" s="37">
        <f t="shared" si="10"/>
        <v>16677.536016127095</v>
      </c>
      <c r="X41" s="37">
        <f t="shared" si="10"/>
        <v>16929.626742635464</v>
      </c>
    </row>
    <row r="42" spans="1:24" ht="15.75">
      <c r="B42" s="20" t="s">
        <v>10</v>
      </c>
      <c r="C42" s="9"/>
      <c r="D42" s="11">
        <f t="shared" ref="D42:X42" si="11">+D10/D36</f>
        <v>4926.1433359605735</v>
      </c>
      <c r="E42" s="11">
        <f t="shared" si="11"/>
        <v>4856.9747491121325</v>
      </c>
      <c r="F42" s="11">
        <f t="shared" si="11"/>
        <v>4778.481497965422</v>
      </c>
      <c r="G42" s="11">
        <f t="shared" si="11"/>
        <v>4706.4669142235971</v>
      </c>
      <c r="H42" s="11">
        <f t="shared" si="11"/>
        <v>4633.3301444776062</v>
      </c>
      <c r="I42" s="11">
        <f t="shared" si="11"/>
        <v>4570.0943627650358</v>
      </c>
      <c r="J42" s="11">
        <f t="shared" si="11"/>
        <v>4467.8556660963195</v>
      </c>
      <c r="K42" s="11">
        <f t="shared" si="11"/>
        <v>4353.4817992222715</v>
      </c>
      <c r="L42" s="11">
        <f t="shared" si="11"/>
        <v>4239.8740541435182</v>
      </c>
      <c r="M42" s="11">
        <f t="shared" si="11"/>
        <v>4150.8939981383437</v>
      </c>
      <c r="N42" s="11">
        <f t="shared" si="11"/>
        <v>4052.2087323584506</v>
      </c>
      <c r="O42" s="11">
        <f t="shared" si="11"/>
        <v>3968.3795955755013</v>
      </c>
      <c r="P42" s="11">
        <f t="shared" si="11"/>
        <v>3875.7866917744591</v>
      </c>
      <c r="Q42" s="11">
        <f t="shared" si="11"/>
        <v>3782.9987853351354</v>
      </c>
      <c r="R42" s="11">
        <f t="shared" si="11"/>
        <v>3702.6645085365449</v>
      </c>
      <c r="S42" s="11">
        <f t="shared" si="11"/>
        <v>3626.4390421519215</v>
      </c>
      <c r="T42" s="11">
        <f t="shared" si="11"/>
        <v>3554.9329241237683</v>
      </c>
      <c r="U42" s="11">
        <f t="shared" si="11"/>
        <v>3485.601857770434</v>
      </c>
      <c r="V42" s="11">
        <f t="shared" si="11"/>
        <v>3425.8515800039386</v>
      </c>
      <c r="W42" s="11">
        <f t="shared" si="11"/>
        <v>3403.0493892465306</v>
      </c>
      <c r="X42" s="11">
        <f t="shared" si="11"/>
        <v>3337.5006722275034</v>
      </c>
    </row>
    <row r="43" spans="1:24" ht="15.75">
      <c r="B43" s="26" t="s">
        <v>32</v>
      </c>
      <c r="C43" s="9"/>
      <c r="D43" s="11">
        <f t="shared" ref="D43:X43" si="12">+D11/D36</f>
        <v>3590.1162012516616</v>
      </c>
      <c r="E43" s="11">
        <f t="shared" si="12"/>
        <v>3548.7758916813532</v>
      </c>
      <c r="F43" s="11">
        <f t="shared" si="12"/>
        <v>3495.543471730155</v>
      </c>
      <c r="G43" s="11">
        <f t="shared" si="12"/>
        <v>3448.2608781166823</v>
      </c>
      <c r="H43" s="11">
        <f t="shared" si="12"/>
        <v>3401.3888021668254</v>
      </c>
      <c r="I43" s="11">
        <f t="shared" si="12"/>
        <v>3366.926429544978</v>
      </c>
      <c r="J43" s="11">
        <f t="shared" si="12"/>
        <v>3297.1726626550485</v>
      </c>
      <c r="K43" s="11">
        <f t="shared" si="12"/>
        <v>3219.9982407954135</v>
      </c>
      <c r="L43" s="11">
        <f t="shared" si="12"/>
        <v>3144.0801887610369</v>
      </c>
      <c r="M43" s="11">
        <f t="shared" si="12"/>
        <v>3093.3528415732003</v>
      </c>
      <c r="N43" s="11">
        <f t="shared" si="12"/>
        <v>3033.8298183608158</v>
      </c>
      <c r="O43" s="11">
        <f t="shared" si="12"/>
        <v>2988.9728727605757</v>
      </c>
      <c r="P43" s="11">
        <f t="shared" si="12"/>
        <v>2936.2825164447272</v>
      </c>
      <c r="Q43" s="11">
        <f t="shared" si="12"/>
        <v>2885.791943902248</v>
      </c>
      <c r="R43" s="11">
        <f t="shared" si="12"/>
        <v>2846.8735460237517</v>
      </c>
      <c r="S43" s="11">
        <f t="shared" si="12"/>
        <v>2814.4349849352188</v>
      </c>
      <c r="T43" s="11">
        <f t="shared" si="12"/>
        <v>2786.7110888190823</v>
      </c>
      <c r="U43" s="11">
        <f t="shared" si="12"/>
        <v>2762.4482464595358</v>
      </c>
      <c r="V43" s="11">
        <f t="shared" si="12"/>
        <v>2749.9600598254669</v>
      </c>
      <c r="W43" s="11">
        <f t="shared" si="12"/>
        <v>2775.2720699844026</v>
      </c>
      <c r="X43" s="11">
        <f t="shared" si="12"/>
        <v>2760.75640314561</v>
      </c>
    </row>
    <row r="44" spans="1:24" ht="15.75">
      <c r="B44" s="26" t="s">
        <v>33</v>
      </c>
      <c r="C44" s="9"/>
      <c r="D44" s="11">
        <f t="shared" ref="D44:X44" si="13">+D12/D36</f>
        <v>1336.0271347089113</v>
      </c>
      <c r="E44" s="11">
        <f t="shared" si="13"/>
        <v>1308.1988574307795</v>
      </c>
      <c r="F44" s="11">
        <f t="shared" si="13"/>
        <v>1282.9380262352674</v>
      </c>
      <c r="G44" s="11">
        <f t="shared" si="13"/>
        <v>1258.206036106915</v>
      </c>
      <c r="H44" s="11">
        <f t="shared" si="13"/>
        <v>1231.941342310781</v>
      </c>
      <c r="I44" s="11">
        <f t="shared" si="13"/>
        <v>1203.1679332200579</v>
      </c>
      <c r="J44" s="11">
        <f t="shared" si="13"/>
        <v>1170.6830034412708</v>
      </c>
      <c r="K44" s="11">
        <f t="shared" si="13"/>
        <v>1133.4835584268578</v>
      </c>
      <c r="L44" s="11">
        <f t="shared" si="13"/>
        <v>1095.7938653824806</v>
      </c>
      <c r="M44" s="11">
        <f t="shared" si="13"/>
        <v>1057.5411565651432</v>
      </c>
      <c r="N44" s="11">
        <f t="shared" si="13"/>
        <v>1018.378913997635</v>
      </c>
      <c r="O44" s="11">
        <f t="shared" si="13"/>
        <v>979.4067228149255</v>
      </c>
      <c r="P44" s="11">
        <f t="shared" si="13"/>
        <v>939.50417532973199</v>
      </c>
      <c r="Q44" s="11">
        <f t="shared" si="13"/>
        <v>897.20684143288724</v>
      </c>
      <c r="R44" s="11">
        <f t="shared" si="13"/>
        <v>855.79096251279361</v>
      </c>
      <c r="S44" s="11">
        <f t="shared" si="13"/>
        <v>812.00405721670245</v>
      </c>
      <c r="T44" s="11">
        <f t="shared" si="13"/>
        <v>768.2218353046859</v>
      </c>
      <c r="U44" s="11">
        <f t="shared" si="13"/>
        <v>723.1536113108981</v>
      </c>
      <c r="V44" s="11">
        <f t="shared" si="13"/>
        <v>675.89152017847152</v>
      </c>
      <c r="W44" s="11">
        <f t="shared" si="13"/>
        <v>627.777319262128</v>
      </c>
      <c r="X44" s="11">
        <f t="shared" si="13"/>
        <v>576.74426908189332</v>
      </c>
    </row>
    <row r="45" spans="1:24" ht="15.75">
      <c r="B45" s="10" t="s">
        <v>31</v>
      </c>
      <c r="C45" s="9"/>
      <c r="D45" s="11">
        <f t="shared" ref="D45:X45" si="14">+D13/D36</f>
        <v>1612.7953609069912</v>
      </c>
      <c r="E45" s="11">
        <f t="shared" si="14"/>
        <v>1604.8453684740257</v>
      </c>
      <c r="F45" s="11">
        <f t="shared" si="14"/>
        <v>1580.1679291649566</v>
      </c>
      <c r="G45" s="11">
        <f t="shared" si="14"/>
        <v>1558.7127852812641</v>
      </c>
      <c r="H45" s="11">
        <f t="shared" si="14"/>
        <v>1537.6040334818365</v>
      </c>
      <c r="I45" s="11">
        <f t="shared" si="14"/>
        <v>1530.6053971500612</v>
      </c>
      <c r="J45" s="11">
        <f t="shared" si="14"/>
        <v>1490.3744390737909</v>
      </c>
      <c r="K45" s="11">
        <f t="shared" si="14"/>
        <v>1444.1078415835209</v>
      </c>
      <c r="L45" s="11">
        <f t="shared" si="14"/>
        <v>1399.8633420256172</v>
      </c>
      <c r="M45" s="11">
        <f t="shared" si="14"/>
        <v>1380.6653970551731</v>
      </c>
      <c r="N45" s="11">
        <f t="shared" si="14"/>
        <v>1351.8749880533524</v>
      </c>
      <c r="O45" s="11">
        <f t="shared" si="14"/>
        <v>1335.7335485323542</v>
      </c>
      <c r="P45" s="11">
        <f t="shared" si="14"/>
        <v>1311.102912675773</v>
      </c>
      <c r="Q45" s="11">
        <f t="shared" si="14"/>
        <v>1287.6251433976877</v>
      </c>
      <c r="R45" s="11">
        <f t="shared" si="14"/>
        <v>1274.2390081142478</v>
      </c>
      <c r="S45" s="11">
        <f t="shared" si="14"/>
        <v>1265.5980594316381</v>
      </c>
      <c r="T45" s="11">
        <f t="shared" si="14"/>
        <v>1260.4852116745396</v>
      </c>
      <c r="U45" s="11">
        <f t="shared" si="14"/>
        <v>1257.1653229463043</v>
      </c>
      <c r="V45" s="11">
        <f t="shared" si="14"/>
        <v>1264.245669221159</v>
      </c>
      <c r="W45" s="11">
        <f t="shared" si="14"/>
        <v>1308.1450709561327</v>
      </c>
      <c r="X45" s="11">
        <f t="shared" si="14"/>
        <v>1311.5195353883473</v>
      </c>
    </row>
    <row r="46" spans="1:24" ht="15.75">
      <c r="B46" s="10" t="s">
        <v>11</v>
      </c>
      <c r="C46" s="9"/>
      <c r="D46" s="11">
        <f t="shared" ref="D46:X46" si="15">+D16/D36</f>
        <v>1977.3208403446704</v>
      </c>
      <c r="E46" s="11">
        <f t="shared" si="15"/>
        <v>1943.9305232073273</v>
      </c>
      <c r="F46" s="11">
        <f t="shared" si="15"/>
        <v>1915.3755425651989</v>
      </c>
      <c r="G46" s="11">
        <f t="shared" si="15"/>
        <v>1889.5480928354182</v>
      </c>
      <c r="H46" s="11">
        <f t="shared" si="15"/>
        <v>1863.7847686849889</v>
      </c>
      <c r="I46" s="11">
        <f t="shared" si="15"/>
        <v>1836.321032394917</v>
      </c>
      <c r="J46" s="11">
        <f t="shared" si="15"/>
        <v>1806.7982235812578</v>
      </c>
      <c r="K46" s="11">
        <f t="shared" si="15"/>
        <v>1775.8903992118928</v>
      </c>
      <c r="L46" s="11">
        <f t="shared" si="15"/>
        <v>1744.2168467354197</v>
      </c>
      <c r="M46" s="11">
        <f t="shared" si="15"/>
        <v>1712.687444518027</v>
      </c>
      <c r="N46" s="11">
        <f t="shared" si="15"/>
        <v>1681.9548303074635</v>
      </c>
      <c r="O46" s="11">
        <f t="shared" si="15"/>
        <v>1653.2393242282212</v>
      </c>
      <c r="P46" s="11">
        <f t="shared" si="15"/>
        <v>1625.1796037689544</v>
      </c>
      <c r="Q46" s="11">
        <f t="shared" si="15"/>
        <v>1598.1668005045606</v>
      </c>
      <c r="R46" s="11">
        <f t="shared" si="15"/>
        <v>1572.6345379095037</v>
      </c>
      <c r="S46" s="11">
        <f t="shared" si="15"/>
        <v>1548.8369255035809</v>
      </c>
      <c r="T46" s="11">
        <f t="shared" si="15"/>
        <v>1526.2258771445427</v>
      </c>
      <c r="U46" s="11">
        <f t="shared" si="15"/>
        <v>1505.2829235132315</v>
      </c>
      <c r="V46" s="11">
        <f t="shared" si="15"/>
        <v>1485.7143906043079</v>
      </c>
      <c r="W46" s="11">
        <f t="shared" si="15"/>
        <v>1467.1269990282699</v>
      </c>
      <c r="X46" s="11">
        <f t="shared" si="15"/>
        <v>1449.2368677572624</v>
      </c>
    </row>
    <row r="47" spans="1:24" ht="15.75">
      <c r="B47" s="10" t="s">
        <v>12</v>
      </c>
      <c r="C47" s="9"/>
      <c r="D47" s="11">
        <f t="shared" ref="D47:X47" si="16">+D19/D36</f>
        <v>1333.9464311082415</v>
      </c>
      <c r="E47" s="11">
        <f t="shared" si="16"/>
        <v>1306.2452829376875</v>
      </c>
      <c r="F47" s="11">
        <f t="shared" si="16"/>
        <v>1281.0810997963515</v>
      </c>
      <c r="G47" s="11">
        <f t="shared" si="16"/>
        <v>1256.4068524408974</v>
      </c>
      <c r="H47" s="11">
        <f t="shared" si="16"/>
        <v>1230.1827495509622</v>
      </c>
      <c r="I47" s="11">
        <f t="shared" si="16"/>
        <v>1201.4396593032086</v>
      </c>
      <c r="J47" s="11">
        <f t="shared" si="16"/>
        <v>1168.9818976862302</v>
      </c>
      <c r="K47" s="11">
        <f t="shared" si="16"/>
        <v>1131.80635549723</v>
      </c>
      <c r="L47" s="11">
        <f t="shared" si="16"/>
        <v>1094.1496506639567</v>
      </c>
      <c r="M47" s="11">
        <f t="shared" si="16"/>
        <v>1055.9385792138082</v>
      </c>
      <c r="N47" s="11">
        <f t="shared" si="16"/>
        <v>1016.8161719409997</v>
      </c>
      <c r="O47" s="11">
        <f t="shared" si="16"/>
        <v>977.8830084369273</v>
      </c>
      <c r="P47" s="11">
        <f t="shared" si="16"/>
        <v>938.00995586312285</v>
      </c>
      <c r="Q47" s="11">
        <f t="shared" si="16"/>
        <v>895.73761971422903</v>
      </c>
      <c r="R47" s="11">
        <f t="shared" si="16"/>
        <v>854.34320974295008</v>
      </c>
      <c r="S47" s="11">
        <f t="shared" si="16"/>
        <v>810.57172912088072</v>
      </c>
      <c r="T47" s="11">
        <f t="shared" si="16"/>
        <v>766.80367855494603</v>
      </c>
      <c r="U47" s="11">
        <f t="shared" si="16"/>
        <v>721.7475606394953</v>
      </c>
      <c r="V47" s="11">
        <f t="shared" si="16"/>
        <v>674.49710359380094</v>
      </c>
      <c r="W47" s="11">
        <f t="shared" si="16"/>
        <v>626.39314175398238</v>
      </c>
      <c r="X47" s="11">
        <f t="shared" si="16"/>
        <v>575.37077534338198</v>
      </c>
    </row>
    <row r="48" spans="1:24" ht="15.75">
      <c r="B48" s="10" t="s">
        <v>16</v>
      </c>
      <c r="C48" s="9"/>
      <c r="D48" s="11">
        <f t="shared" ref="D48:X48" si="17">+D23/D36</f>
        <v>2.0807036006696862</v>
      </c>
      <c r="E48" s="11">
        <f t="shared" si="17"/>
        <v>1.9535744930919619</v>
      </c>
      <c r="F48" s="11">
        <f t="shared" si="17"/>
        <v>1.8569264389160072</v>
      </c>
      <c r="G48" s="11">
        <f t="shared" si="17"/>
        <v>1.7991836660176035</v>
      </c>
      <c r="H48" s="11">
        <f t="shared" si="17"/>
        <v>1.7585927598189794</v>
      </c>
      <c r="I48" s="11">
        <f t="shared" si="17"/>
        <v>1.7282739168492698</v>
      </c>
      <c r="J48" s="11">
        <f t="shared" si="17"/>
        <v>1.7011057550404673</v>
      </c>
      <c r="K48" s="11">
        <f t="shared" si="17"/>
        <v>1.6772029296279003</v>
      </c>
      <c r="L48" s="11">
        <f t="shared" si="17"/>
        <v>1.6442147185240055</v>
      </c>
      <c r="M48" s="11">
        <f t="shared" si="17"/>
        <v>1.6025773513347865</v>
      </c>
      <c r="N48" s="11">
        <f t="shared" si="17"/>
        <v>1.5627420566351917</v>
      </c>
      <c r="O48" s="11">
        <f t="shared" si="17"/>
        <v>1.5237143779981446</v>
      </c>
      <c r="P48" s="11">
        <f t="shared" si="17"/>
        <v>1.4942194666090356</v>
      </c>
      <c r="Q48" s="11">
        <f t="shared" si="17"/>
        <v>1.4692217186582415</v>
      </c>
      <c r="R48" s="11">
        <f t="shared" si="17"/>
        <v>1.4477527698435677</v>
      </c>
      <c r="S48" s="11">
        <f t="shared" si="17"/>
        <v>1.4323280958216442</v>
      </c>
      <c r="T48" s="11">
        <f t="shared" si="17"/>
        <v>1.4181567497398828</v>
      </c>
      <c r="U48" s="11">
        <f t="shared" si="17"/>
        <v>1.4060506714028775</v>
      </c>
      <c r="V48" s="11">
        <f t="shared" si="17"/>
        <v>1.3944165846705259</v>
      </c>
      <c r="W48" s="11">
        <f t="shared" si="17"/>
        <v>1.3841775081456356</v>
      </c>
      <c r="X48" s="11">
        <f t="shared" si="17"/>
        <v>1.3734937385113473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1557.7998090739302</v>
      </c>
      <c r="E50" s="11">
        <f t="shared" ref="E50:X50" si="18">+E35/E36</f>
        <v>1672.8114115825963</v>
      </c>
      <c r="F50" s="11">
        <f t="shared" si="18"/>
        <v>1791.9394665033899</v>
      </c>
      <c r="G50" s="11">
        <f t="shared" si="18"/>
        <v>1925.0736467788483</v>
      </c>
      <c r="H50" s="11">
        <f t="shared" si="18"/>
        <v>2081.9198495981645</v>
      </c>
      <c r="I50" s="11">
        <f t="shared" si="18"/>
        <v>2254.2790666407809</v>
      </c>
      <c r="J50" s="11">
        <f t="shared" si="18"/>
        <v>2363.2257983019817</v>
      </c>
      <c r="K50" s="11">
        <f t="shared" si="18"/>
        <v>2304.9727726607362</v>
      </c>
      <c r="L50" s="11">
        <f t="shared" si="18"/>
        <v>2038.4128224251185</v>
      </c>
      <c r="M50" s="11">
        <f t="shared" si="18"/>
        <v>2103.5472593765498</v>
      </c>
      <c r="N50" s="11">
        <f t="shared" si="18"/>
        <v>2177.4250507821735</v>
      </c>
      <c r="O50" s="11">
        <f t="shared" si="18"/>
        <v>2198.7194768749278</v>
      </c>
      <c r="P50" s="11">
        <f t="shared" si="18"/>
        <v>2288.9845881897272</v>
      </c>
      <c r="Q50" s="11">
        <f t="shared" si="18"/>
        <v>2425.1305638251924</v>
      </c>
      <c r="R50" s="11">
        <f t="shared" si="18"/>
        <v>2552.0410447327381</v>
      </c>
      <c r="S50" s="11">
        <f t="shared" si="18"/>
        <v>2644.0153961278575</v>
      </c>
      <c r="T50" s="11">
        <f t="shared" si="18"/>
        <v>2754.8037966806069</v>
      </c>
      <c r="U50" s="11">
        <f t="shared" si="18"/>
        <v>2871.5666787966102</v>
      </c>
      <c r="V50" s="11">
        <f t="shared" si="18"/>
        <v>2922.5782018171799</v>
      </c>
      <c r="W50" s="11">
        <f t="shared" si="18"/>
        <v>2836.2834500620042</v>
      </c>
      <c r="X50" s="11">
        <f t="shared" si="18"/>
        <v>3039.2034906084186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0.66537511515305514</v>
      </c>
      <c r="F53" s="32">
        <f>IFERROR(((F39/$D39)-1)*100,0)</f>
        <v>2.9848764436930297</v>
      </c>
      <c r="G53" s="32">
        <f>IFERROR(((G39/$D39)-1)*100,0)</f>
        <v>5.4789049694554226</v>
      </c>
      <c r="H53" s="32">
        <f t="shared" ref="H53:X53" si="19">IFERROR(((H39/$D39)-1)*100,0)</f>
        <v>8.1852632950114348</v>
      </c>
      <c r="I53" s="32">
        <f t="shared" si="19"/>
        <v>11.779329448993536</v>
      </c>
      <c r="J53" s="32">
        <f t="shared" si="19"/>
        <v>15.015687160869074</v>
      </c>
      <c r="K53" s="32">
        <f t="shared" si="19"/>
        <v>16.918487846177619</v>
      </c>
      <c r="L53" s="32">
        <f t="shared" si="19"/>
        <v>16.614283453864488</v>
      </c>
      <c r="M53" s="32">
        <f t="shared" si="19"/>
        <v>16.208252699891656</v>
      </c>
      <c r="N53" s="32">
        <f t="shared" si="19"/>
        <v>16.378503513430907</v>
      </c>
      <c r="O53" s="32">
        <f t="shared" si="19"/>
        <v>17.018943533474705</v>
      </c>
      <c r="P53" s="32">
        <f t="shared" si="19"/>
        <v>17.71448193441978</v>
      </c>
      <c r="Q53" s="32">
        <f t="shared" si="19"/>
        <v>17.185226346101157</v>
      </c>
      <c r="R53" s="32">
        <f t="shared" si="19"/>
        <v>18.539366932194511</v>
      </c>
      <c r="S53" s="32">
        <f t="shared" si="19"/>
        <v>20.085445209906073</v>
      </c>
      <c r="T53" s="32">
        <f t="shared" si="19"/>
        <v>21.545447326286915</v>
      </c>
      <c r="U53" s="32">
        <f t="shared" si="19"/>
        <v>23.470964119555624</v>
      </c>
      <c r="V53" s="32">
        <f t="shared" si="19"/>
        <v>25.066096412411063</v>
      </c>
      <c r="W53" s="32">
        <f t="shared" si="19"/>
        <v>26.124885994194692</v>
      </c>
      <c r="X53" s="32">
        <f t="shared" si="19"/>
        <v>27.843075984359068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10.449957364989814</v>
      </c>
      <c r="F54" s="32">
        <f t="shared" ref="F54:I54" si="21">IFERROR(((F40/$D40)-1)*100,0)</f>
        <v>21.496563526917111</v>
      </c>
      <c r="G54" s="32">
        <f t="shared" si="21"/>
        <v>33.538462464787131</v>
      </c>
      <c r="H54" s="32">
        <f t="shared" si="21"/>
        <v>46.865093664630052</v>
      </c>
      <c r="I54" s="32">
        <f t="shared" si="21"/>
        <v>61.42741200296156</v>
      </c>
      <c r="J54" s="32">
        <f t="shared" ref="J54:X54" si="22">IFERROR(((J40/$D40)-1)*100,0)</f>
        <v>76.370943697933271</v>
      </c>
      <c r="K54" s="32">
        <f t="shared" si="22"/>
        <v>85.483566118947053</v>
      </c>
      <c r="L54" s="32">
        <f t="shared" si="22"/>
        <v>85.894173002061905</v>
      </c>
      <c r="M54" s="32">
        <f t="shared" si="22"/>
        <v>85.811499407386933</v>
      </c>
      <c r="N54" s="32">
        <f t="shared" si="22"/>
        <v>86.165323448782999</v>
      </c>
      <c r="O54" s="32">
        <f t="shared" si="22"/>
        <v>86.528354627986005</v>
      </c>
      <c r="P54" s="32">
        <f t="shared" si="22"/>
        <v>87.422490386070706</v>
      </c>
      <c r="Q54" s="32">
        <f t="shared" si="22"/>
        <v>89.466115206268711</v>
      </c>
      <c r="R54" s="32">
        <f t="shared" si="22"/>
        <v>92.912618267868183</v>
      </c>
      <c r="S54" s="32">
        <f t="shared" si="22"/>
        <v>97.575641550534556</v>
      </c>
      <c r="T54" s="32">
        <f t="shared" si="22"/>
        <v>102.61506009188079</v>
      </c>
      <c r="U54" s="32">
        <f t="shared" si="22"/>
        <v>107.69799217692926</v>
      </c>
      <c r="V54" s="32">
        <f t="shared" si="22"/>
        <v>112.76218256321413</v>
      </c>
      <c r="W54" s="32">
        <f t="shared" si="22"/>
        <v>116.25026147307219</v>
      </c>
      <c r="X54" s="39">
        <f t="shared" si="22"/>
        <v>120.80772065849588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-2.2052151058409186</v>
      </c>
      <c r="F55" s="32">
        <f t="shared" ref="F55:I55" si="23">IFERROR(((F41/$D41)-1)*100,0)</f>
        <v>-1.7605166695002117</v>
      </c>
      <c r="G55" s="32">
        <f t="shared" si="23"/>
        <v>-1.4253947777196463</v>
      </c>
      <c r="H55" s="32">
        <f t="shared" si="23"/>
        <v>-1.1898134609165556</v>
      </c>
      <c r="I55" s="32">
        <f t="shared" si="23"/>
        <v>3.4726961247844024E-2</v>
      </c>
      <c r="J55" s="32">
        <f t="shared" ref="J55:X55" si="24">IFERROR(((J41/$D41)-1)*100,0)</f>
        <v>0.77689373993341526</v>
      </c>
      <c r="K55" s="32">
        <f t="shared" si="24"/>
        <v>1.4598266215047451</v>
      </c>
      <c r="L55" s="32">
        <f t="shared" si="24"/>
        <v>1.5597391673897176</v>
      </c>
      <c r="M55" s="32">
        <f t="shared" si="24"/>
        <v>1.5005533062226739</v>
      </c>
      <c r="N55" s="32">
        <f t="shared" si="24"/>
        <v>2.3249273294259964</v>
      </c>
      <c r="O55" s="32">
        <f t="shared" si="24"/>
        <v>3.8429889432766373</v>
      </c>
      <c r="P55" s="32">
        <f t="shared" si="24"/>
        <v>5.3203839544603504</v>
      </c>
      <c r="Q55" s="32">
        <f t="shared" si="24"/>
        <v>4.3049851039482778</v>
      </c>
      <c r="R55" s="32">
        <f t="shared" si="24"/>
        <v>5.8884470648139065</v>
      </c>
      <c r="S55" s="32">
        <f t="shared" si="24"/>
        <v>7.3273796356675414</v>
      </c>
      <c r="T55" s="32">
        <f t="shared" si="24"/>
        <v>8.4517964714921234</v>
      </c>
      <c r="U55" s="32">
        <f t="shared" si="24"/>
        <v>10.334880167049821</v>
      </c>
      <c r="V55" s="32">
        <f t="shared" si="24"/>
        <v>11.600215506385435</v>
      </c>
      <c r="W55" s="32">
        <f t="shared" si="24"/>
        <v>12.280560709858834</v>
      </c>
      <c r="X55" s="32">
        <f t="shared" si="24"/>
        <v>13.977747158429231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-1.4041123477572026</v>
      </c>
      <c r="F56" s="32">
        <f t="shared" ref="F56:I56" si="25">IFERROR(((F42/$D42)-1)*100,0)</f>
        <v>-2.9975140373449616</v>
      </c>
      <c r="G56" s="32">
        <f t="shared" si="25"/>
        <v>-4.4593997120090041</v>
      </c>
      <c r="H56" s="32">
        <f t="shared" si="25"/>
        <v>-5.944065600881876</v>
      </c>
      <c r="I56" s="32">
        <f t="shared" si="25"/>
        <v>-7.2277428591328245</v>
      </c>
      <c r="J56" s="32">
        <f t="shared" ref="J56:X56" si="26">IFERROR(((J42/$D42)-1)*100,0)</f>
        <v>-9.3031736717602005</v>
      </c>
      <c r="K56" s="32">
        <f t="shared" si="26"/>
        <v>-11.624946691215909</v>
      </c>
      <c r="L56" s="32">
        <f t="shared" si="26"/>
        <v>-13.931167548603952</v>
      </c>
      <c r="M56" s="32">
        <f t="shared" si="26"/>
        <v>-15.737449865962127</v>
      </c>
      <c r="N56" s="32">
        <f t="shared" si="26"/>
        <v>-17.740746543496787</v>
      </c>
      <c r="O56" s="32">
        <f t="shared" si="26"/>
        <v>-19.442465942747745</v>
      </c>
      <c r="P56" s="32">
        <f t="shared" si="26"/>
        <v>-21.322088549851347</v>
      </c>
      <c r="Q56" s="32">
        <f t="shared" si="26"/>
        <v>-23.205669682417607</v>
      </c>
      <c r="R56" s="32">
        <f t="shared" si="26"/>
        <v>-24.836443927498031</v>
      </c>
      <c r="S56" s="32">
        <f t="shared" si="26"/>
        <v>-26.383809913140009</v>
      </c>
      <c r="T56" s="32">
        <f t="shared" si="26"/>
        <v>-27.835373807072262</v>
      </c>
      <c r="U56" s="32">
        <f t="shared" si="26"/>
        <v>-29.242784465370029</v>
      </c>
      <c r="V56" s="32">
        <f t="shared" si="26"/>
        <v>-30.455706495679657</v>
      </c>
      <c r="W56" s="32">
        <f t="shared" si="26"/>
        <v>-30.918587682894682</v>
      </c>
      <c r="X56" s="32">
        <f t="shared" si="26"/>
        <v>-32.249217194637168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-1.151503384650765</v>
      </c>
      <c r="F57" s="32">
        <f t="shared" ref="F57:I57" si="27">IFERROR(((F43/$D43)-1)*100,0)</f>
        <v>-2.6342526040949443</v>
      </c>
      <c r="G57" s="32">
        <f t="shared" si="27"/>
        <v>-3.9512738636571898</v>
      </c>
      <c r="H57" s="32">
        <f t="shared" si="27"/>
        <v>-5.2568604609243064</v>
      </c>
      <c r="I57" s="32">
        <f t="shared" si="27"/>
        <v>-6.2167840592143087</v>
      </c>
      <c r="J57" s="32">
        <f t="shared" ref="J57:X57" si="28">IFERROR(((J43/$D43)-1)*100,0)</f>
        <v>-8.1597230333235728</v>
      </c>
      <c r="K57" s="32">
        <f t="shared" si="28"/>
        <v>-10.309358798113822</v>
      </c>
      <c r="L57" s="32">
        <f t="shared" si="28"/>
        <v>-12.423999321668699</v>
      </c>
      <c r="M57" s="32">
        <f t="shared" si="28"/>
        <v>-13.836971614046067</v>
      </c>
      <c r="N57" s="32">
        <f t="shared" si="28"/>
        <v>-15.494940879543162</v>
      </c>
      <c r="O57" s="32">
        <f t="shared" si="28"/>
        <v>-16.744397529013199</v>
      </c>
      <c r="P57" s="32">
        <f t="shared" si="28"/>
        <v>-18.212047971566527</v>
      </c>
      <c r="Q57" s="32">
        <f t="shared" si="28"/>
        <v>-19.618425083395831</v>
      </c>
      <c r="R57" s="32">
        <f t="shared" si="28"/>
        <v>-20.702467930391364</v>
      </c>
      <c r="S57" s="32">
        <f t="shared" si="28"/>
        <v>-21.606019773009255</v>
      </c>
      <c r="T57" s="32">
        <f t="shared" si="28"/>
        <v>-22.37824815120133</v>
      </c>
      <c r="U57" s="32">
        <f t="shared" si="28"/>
        <v>-23.054071467201165</v>
      </c>
      <c r="V57" s="32">
        <f t="shared" si="28"/>
        <v>-23.401920559932897</v>
      </c>
      <c r="W57" s="32">
        <f t="shared" si="28"/>
        <v>-22.696873460061575</v>
      </c>
      <c r="X57" s="32">
        <f t="shared" si="28"/>
        <v>-23.101196496561947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-2.0829125812773852</v>
      </c>
      <c r="F58" s="32">
        <f t="shared" ref="F58:I58" si="29">IFERROR(((F44/$D44)-1)*100,0)</f>
        <v>-3.9736549576300795</v>
      </c>
      <c r="G58" s="32">
        <f t="shared" si="29"/>
        <v>-5.8248142257194218</v>
      </c>
      <c r="H58" s="32">
        <f t="shared" si="29"/>
        <v>-7.7906944922049082</v>
      </c>
      <c r="I58" s="32">
        <f t="shared" si="29"/>
        <v>-9.9443490358300473</v>
      </c>
      <c r="J58" s="32">
        <f t="shared" ref="J58:X58" si="30">IFERROR(((J44/$D44)-1)*100,0)</f>
        <v>-12.375806371901653</v>
      </c>
      <c r="K58" s="32">
        <f t="shared" si="30"/>
        <v>-15.160139417840712</v>
      </c>
      <c r="L58" s="32">
        <f t="shared" si="30"/>
        <v>-17.981166930323745</v>
      </c>
      <c r="M58" s="32">
        <f t="shared" si="30"/>
        <v>-20.844335486078545</v>
      </c>
      <c r="N58" s="32">
        <f t="shared" si="30"/>
        <v>-23.775581532667324</v>
      </c>
      <c r="O58" s="32">
        <f t="shared" si="30"/>
        <v>-26.692602465120206</v>
      </c>
      <c r="P58" s="32">
        <f t="shared" si="30"/>
        <v>-29.679259431027372</v>
      </c>
      <c r="Q58" s="32">
        <f t="shared" si="30"/>
        <v>-32.845163236271588</v>
      </c>
      <c r="R58" s="32">
        <f t="shared" si="30"/>
        <v>-35.945091212593503</v>
      </c>
      <c r="S58" s="32">
        <f t="shared" si="30"/>
        <v>-39.22248761859025</v>
      </c>
      <c r="T58" s="32">
        <f t="shared" si="30"/>
        <v>-42.499533479006523</v>
      </c>
      <c r="U58" s="32">
        <f t="shared" si="30"/>
        <v>-45.872835025281411</v>
      </c>
      <c r="V58" s="32">
        <f t="shared" si="30"/>
        <v>-49.410344848592288</v>
      </c>
      <c r="W58" s="32">
        <f t="shared" si="30"/>
        <v>-53.011634048966691</v>
      </c>
      <c r="X58" s="32">
        <f t="shared" si="30"/>
        <v>-56.831395553388056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-0.49293249631463532</v>
      </c>
      <c r="F59" s="32">
        <f t="shared" ref="F59:I59" si="31">IFERROR(((F45/$D45)-1)*100,0)</f>
        <v>-2.0230360610465681</v>
      </c>
      <c r="G59" s="32">
        <f t="shared" si="31"/>
        <v>-3.3533439478219074</v>
      </c>
      <c r="H59" s="32">
        <f t="shared" si="31"/>
        <v>-4.6621740890220087</v>
      </c>
      <c r="I59" s="32">
        <f t="shared" si="31"/>
        <v>-5.0961185621657972</v>
      </c>
      <c r="J59" s="32">
        <f t="shared" ref="J59:X59" si="32">IFERROR(((J45/$D45)-1)*100,0)</f>
        <v>-7.5906047847480229</v>
      </c>
      <c r="K59" s="32">
        <f t="shared" si="32"/>
        <v>-10.459325678405051</v>
      </c>
      <c r="L59" s="32">
        <f t="shared" si="32"/>
        <v>-13.202668115415895</v>
      </c>
      <c r="M59" s="32">
        <f t="shared" si="32"/>
        <v>-14.393020309859683</v>
      </c>
      <c r="N59" s="32">
        <f t="shared" si="32"/>
        <v>-16.178145050398985</v>
      </c>
      <c r="O59" s="32">
        <f t="shared" si="32"/>
        <v>-17.178981232859268</v>
      </c>
      <c r="P59" s="32">
        <f t="shared" si="32"/>
        <v>-18.706182789461568</v>
      </c>
      <c r="Q59" s="32">
        <f t="shared" si="32"/>
        <v>-20.161901837715902</v>
      </c>
      <c r="R59" s="32">
        <f t="shared" si="32"/>
        <v>-20.991897732291886</v>
      </c>
      <c r="S59" s="32">
        <f t="shared" si="32"/>
        <v>-21.527672381206443</v>
      </c>
      <c r="T59" s="32">
        <f t="shared" si="32"/>
        <v>-21.84469014310173</v>
      </c>
      <c r="U59" s="32">
        <f t="shared" si="32"/>
        <v>-22.050537010516358</v>
      </c>
      <c r="V59" s="32">
        <f t="shared" si="32"/>
        <v>-21.611526182082862</v>
      </c>
      <c r="W59" s="32">
        <f t="shared" si="32"/>
        <v>-18.889581241077703</v>
      </c>
      <c r="X59" s="32">
        <f t="shared" si="32"/>
        <v>-18.680350453712535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-1.6886646039457553</v>
      </c>
      <c r="F60" s="32">
        <f t="shared" ref="F60:I60" si="33">IFERROR(((F46/$D46)-1)*100,0)</f>
        <v>-3.132789404509273</v>
      </c>
      <c r="G60" s="32">
        <f t="shared" si="33"/>
        <v>-4.4389734694725842</v>
      </c>
      <c r="H60" s="32">
        <f t="shared" si="33"/>
        <v>-5.7419144806004745</v>
      </c>
      <c r="I60" s="32">
        <f t="shared" si="33"/>
        <v>-7.1308512545275926</v>
      </c>
      <c r="J60" s="32">
        <f t="shared" ref="J60:X60" si="34">IFERROR(((J46/$D46)-1)*100,0)</f>
        <v>-8.6239224957386451</v>
      </c>
      <c r="K60" s="32">
        <f t="shared" si="34"/>
        <v>-10.187038796276781</v>
      </c>
      <c r="L60" s="32">
        <f t="shared" si="34"/>
        <v>-11.788880633484744</v>
      </c>
      <c r="M60" s="32">
        <f t="shared" si="34"/>
        <v>-13.383432290154529</v>
      </c>
      <c r="N60" s="32">
        <f t="shared" si="34"/>
        <v>-14.937687602873851</v>
      </c>
      <c r="O60" s="32">
        <f t="shared" si="34"/>
        <v>-16.389930733747683</v>
      </c>
      <c r="P60" s="32">
        <f t="shared" si="34"/>
        <v>-17.809008502349755</v>
      </c>
      <c r="Q60" s="32">
        <f t="shared" si="34"/>
        <v>-19.175140023002978</v>
      </c>
      <c r="R60" s="32">
        <f t="shared" si="34"/>
        <v>-20.466395446710873</v>
      </c>
      <c r="S60" s="32">
        <f t="shared" si="34"/>
        <v>-21.669923570238591</v>
      </c>
      <c r="T60" s="32">
        <f t="shared" si="34"/>
        <v>-22.813443018255775</v>
      </c>
      <c r="U60" s="32">
        <f t="shared" si="34"/>
        <v>-23.872601107524716</v>
      </c>
      <c r="V60" s="32">
        <f t="shared" si="34"/>
        <v>-24.862249955079097</v>
      </c>
      <c r="W60" s="32">
        <f t="shared" si="34"/>
        <v>-25.80227906905931</v>
      </c>
      <c r="X60" s="32">
        <f t="shared" si="34"/>
        <v>-26.707045301528133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-2.0766312293020617</v>
      </c>
      <c r="F61" s="32">
        <f t="shared" ref="F61:I61" si="36">IFERROR(((F47/$D47)-1)*100,0)</f>
        <v>-3.9630775328788559</v>
      </c>
      <c r="G61" s="32">
        <f t="shared" si="36"/>
        <v>-5.8127955410416483</v>
      </c>
      <c r="H61" s="32">
        <f t="shared" si="36"/>
        <v>-7.7786992893764566</v>
      </c>
      <c r="I61" s="32">
        <f t="shared" si="36"/>
        <v>-9.9334402577880514</v>
      </c>
      <c r="J61" s="32">
        <f t="shared" ref="J61:X61" si="37">IFERROR(((J47/$D47)-1)*100,0)</f>
        <v>-12.366653530828742</v>
      </c>
      <c r="K61" s="32">
        <f t="shared" si="37"/>
        <v>-15.153537720631983</v>
      </c>
      <c r="L61" s="32">
        <f t="shared" si="37"/>
        <v>-17.976492522646648</v>
      </c>
      <c r="M61" s="32">
        <f t="shared" si="37"/>
        <v>-20.84100571141111</v>
      </c>
      <c r="N61" s="32">
        <f t="shared" si="37"/>
        <v>-23.773837672309707</v>
      </c>
      <c r="O61" s="32">
        <f t="shared" si="37"/>
        <v>-26.692482873955971</v>
      </c>
      <c r="P61" s="32">
        <f t="shared" si="37"/>
        <v>-29.681587357010653</v>
      </c>
      <c r="Q61" s="32">
        <f t="shared" si="37"/>
        <v>-32.850555402734507</v>
      </c>
      <c r="R61" s="32">
        <f t="shared" si="37"/>
        <v>-35.953709248042109</v>
      </c>
      <c r="S61" s="32">
        <f t="shared" si="37"/>
        <v>-39.235061452395925</v>
      </c>
      <c r="T61" s="32">
        <f t="shared" si="37"/>
        <v>-42.516156520776761</v>
      </c>
      <c r="U61" s="32">
        <f t="shared" si="37"/>
        <v>-45.893812239531385</v>
      </c>
      <c r="V61" s="32">
        <f t="shared" si="37"/>
        <v>-49.435967752211063</v>
      </c>
      <c r="W61" s="32">
        <f t="shared" si="37"/>
        <v>-53.042106703372227</v>
      </c>
      <c r="X61" s="32">
        <f t="shared" si="37"/>
        <v>-56.867025397311913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-6.1099095294883448</v>
      </c>
      <c r="F62" s="32">
        <f t="shared" ref="F62:I62" si="38">IFERROR(((F48/$D48)-1)*100,0)</f>
        <v>-10.754879343778478</v>
      </c>
      <c r="G62" s="32">
        <f t="shared" si="38"/>
        <v>-13.530035443850529</v>
      </c>
      <c r="H62" s="32">
        <f t="shared" si="38"/>
        <v>-15.480861413756076</v>
      </c>
      <c r="I62" s="32">
        <f t="shared" si="38"/>
        <v>-16.938005187619463</v>
      </c>
      <c r="J62" s="32">
        <f t="shared" ref="J62:X62" si="39">IFERROR(((J48/$D48)-1)*100,0)</f>
        <v>-18.243725127742515</v>
      </c>
      <c r="K62" s="32">
        <f t="shared" si="39"/>
        <v>-19.392510827198883</v>
      </c>
      <c r="L62" s="32">
        <f t="shared" si="39"/>
        <v>-20.977946210368181</v>
      </c>
      <c r="M62" s="32">
        <f t="shared" si="39"/>
        <v>-22.979065792024013</v>
      </c>
      <c r="N62" s="32">
        <f t="shared" si="39"/>
        <v>-24.893576570338304</v>
      </c>
      <c r="O62" s="32">
        <f t="shared" si="39"/>
        <v>-26.769272783123533</v>
      </c>
      <c r="P62" s="32">
        <f t="shared" si="39"/>
        <v>-28.186817856800328</v>
      </c>
      <c r="Q62" s="32">
        <f t="shared" si="39"/>
        <v>-29.388226262243013</v>
      </c>
      <c r="R62" s="32">
        <f t="shared" si="39"/>
        <v>-30.420038232374836</v>
      </c>
      <c r="S62" s="32">
        <f t="shared" si="39"/>
        <v>-31.161358332794663</v>
      </c>
      <c r="T62" s="32">
        <f t="shared" si="39"/>
        <v>-31.842442658173841</v>
      </c>
      <c r="U62" s="32">
        <f t="shared" si="39"/>
        <v>-32.424268841062599</v>
      </c>
      <c r="V62" s="32">
        <f t="shared" si="39"/>
        <v>-32.983410793266032</v>
      </c>
      <c r="W62" s="32">
        <f t="shared" si="39"/>
        <v>-33.475507626356283</v>
      </c>
      <c r="X62" s="32">
        <f t="shared" si="39"/>
        <v>-33.988976706279516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7.3829513804496649</v>
      </c>
      <c r="F64" s="32">
        <f t="shared" ref="F64:I64" si="41">IFERROR(((F50/$D50)-1)*100,0)</f>
        <v>15.03015060507995</v>
      </c>
      <c r="G64" s="32">
        <f t="shared" si="41"/>
        <v>23.576446444890276</v>
      </c>
      <c r="H64" s="32">
        <f t="shared" si="41"/>
        <v>33.644890535441107</v>
      </c>
      <c r="I64" s="32">
        <f t="shared" si="41"/>
        <v>44.709163110046134</v>
      </c>
      <c r="J64" s="32">
        <f t="shared" ref="J64:X64" si="42">IFERROR(((J50/$D50)-1)*100,0)</f>
        <v>51.70279162550775</v>
      </c>
      <c r="K64" s="32">
        <f t="shared" si="42"/>
        <v>47.963349284975209</v>
      </c>
      <c r="L64" s="32">
        <f t="shared" si="42"/>
        <v>30.852039559364151</v>
      </c>
      <c r="M64" s="32">
        <f t="shared" si="42"/>
        <v>35.033221029026308</v>
      </c>
      <c r="N64" s="32">
        <f t="shared" si="42"/>
        <v>39.77566553154179</v>
      </c>
      <c r="O64" s="32">
        <f t="shared" si="42"/>
        <v>41.142620769866902</v>
      </c>
      <c r="P64" s="32">
        <f t="shared" si="42"/>
        <v>46.937018149364548</v>
      </c>
      <c r="Q64" s="32">
        <f t="shared" si="42"/>
        <v>55.676650471979897</v>
      </c>
      <c r="R64" s="32">
        <f t="shared" si="42"/>
        <v>63.823427751596483</v>
      </c>
      <c r="S64" s="32">
        <f t="shared" si="42"/>
        <v>69.727546551674905</v>
      </c>
      <c r="T64" s="32">
        <f t="shared" si="42"/>
        <v>76.839397503730794</v>
      </c>
      <c r="U64" s="32">
        <f t="shared" si="42"/>
        <v>84.334768952352007</v>
      </c>
      <c r="V64" s="32">
        <f t="shared" si="42"/>
        <v>87.609356786002792</v>
      </c>
      <c r="W64" s="32">
        <f t="shared" si="42"/>
        <v>82.069829097494761</v>
      </c>
      <c r="X64" s="32">
        <f t="shared" si="42"/>
        <v>95.095895692473007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32.49893138259349</v>
      </c>
      <c r="D67" s="30">
        <f>(D8/D7)*100</f>
        <v>21.44466776524683</v>
      </c>
      <c r="E67" s="30">
        <f t="shared" ref="E67:X67" si="43">(E8/E7)*100</f>
        <v>23.529069828314253</v>
      </c>
      <c r="F67" s="30">
        <f t="shared" si="43"/>
        <v>25.299379184850256</v>
      </c>
      <c r="G67" s="30">
        <f t="shared" si="43"/>
        <v>27.149390319026455</v>
      </c>
      <c r="H67" s="30">
        <f t="shared" si="43"/>
        <v>29.111849840042638</v>
      </c>
      <c r="I67" s="30">
        <f t="shared" si="43"/>
        <v>30.969565085705554</v>
      </c>
      <c r="J67" s="30">
        <f t="shared" si="43"/>
        <v>32.884351555933044</v>
      </c>
      <c r="K67" s="30">
        <f t="shared" si="43"/>
        <v>34.02056872790844</v>
      </c>
      <c r="L67" s="30">
        <f t="shared" si="43"/>
        <v>34.18482420381779</v>
      </c>
      <c r="M67" s="30">
        <f t="shared" si="43"/>
        <v>34.289009422112123</v>
      </c>
      <c r="N67" s="30">
        <f t="shared" si="43"/>
        <v>34.304045766563171</v>
      </c>
      <c r="O67" s="30">
        <f t="shared" si="43"/>
        <v>34.182829489065085</v>
      </c>
      <c r="P67" s="30">
        <f t="shared" si="43"/>
        <v>34.143743165803585</v>
      </c>
      <c r="Q67" s="30">
        <f t="shared" si="43"/>
        <v>34.671929389549653</v>
      </c>
      <c r="R67" s="30">
        <f t="shared" si="43"/>
        <v>34.899351274962413</v>
      </c>
      <c r="S67" s="30">
        <f t="shared" si="43"/>
        <v>35.282743750923757</v>
      </c>
      <c r="T67" s="30">
        <f t="shared" si="43"/>
        <v>35.748049338629571</v>
      </c>
      <c r="U67" s="30">
        <f t="shared" si="43"/>
        <v>36.073375384275025</v>
      </c>
      <c r="V67" s="30">
        <f t="shared" si="43"/>
        <v>36.481624108835177</v>
      </c>
      <c r="W67" s="30">
        <f t="shared" si="43"/>
        <v>36.768437686843505</v>
      </c>
      <c r="X67" s="30">
        <f t="shared" si="43"/>
        <v>37.038753746055008</v>
      </c>
    </row>
    <row r="68" spans="1:24" ht="15.75">
      <c r="B68" s="20" t="s">
        <v>38</v>
      </c>
      <c r="C68" s="31">
        <f t="shared" ref="C68:C69" si="44">AVERAGE(D68:X68)</f>
        <v>53.246424729059463</v>
      </c>
      <c r="D68" s="30">
        <f>(D9/D7)*100</f>
        <v>58.990984474892564</v>
      </c>
      <c r="E68" s="30">
        <f t="shared" ref="E68:X68" si="45">(E9/E7)*100</f>
        <v>57.308787960284391</v>
      </c>
      <c r="F68" s="30">
        <f t="shared" si="45"/>
        <v>56.272765828286722</v>
      </c>
      <c r="G68" s="30">
        <f t="shared" si="45"/>
        <v>55.129630023843291</v>
      </c>
      <c r="H68" s="30">
        <f t="shared" si="45"/>
        <v>53.878966529788798</v>
      </c>
      <c r="I68" s="30">
        <f t="shared" si="45"/>
        <v>52.792828998082896</v>
      </c>
      <c r="J68" s="30">
        <f t="shared" si="45"/>
        <v>51.687976838544735</v>
      </c>
      <c r="K68" s="30">
        <f t="shared" si="45"/>
        <v>51.191348496816445</v>
      </c>
      <c r="L68" s="30">
        <f t="shared" si="45"/>
        <v>51.375430342268977</v>
      </c>
      <c r="M68" s="30">
        <f t="shared" si="45"/>
        <v>51.524891091370563</v>
      </c>
      <c r="N68" s="30">
        <f t="shared" si="45"/>
        <v>51.867381150747072</v>
      </c>
      <c r="O68" s="30">
        <f t="shared" si="45"/>
        <v>52.348790406118404</v>
      </c>
      <c r="P68" s="30">
        <f t="shared" si="45"/>
        <v>52.779853698957858</v>
      </c>
      <c r="Q68" s="30">
        <f t="shared" si="45"/>
        <v>52.507077459987592</v>
      </c>
      <c r="R68" s="30">
        <f t="shared" si="45"/>
        <v>52.695268234762452</v>
      </c>
      <c r="S68" s="30">
        <f t="shared" si="45"/>
        <v>52.723689992167998</v>
      </c>
      <c r="T68" s="30">
        <f t="shared" si="45"/>
        <v>52.63609935754755</v>
      </c>
      <c r="U68" s="30">
        <f t="shared" si="45"/>
        <v>52.714929776292998</v>
      </c>
      <c r="V68" s="30">
        <f t="shared" si="45"/>
        <v>52.639418428978288</v>
      </c>
      <c r="W68" s="30">
        <f t="shared" si="45"/>
        <v>52.515732810829917</v>
      </c>
      <c r="X68" s="30">
        <f t="shared" si="45"/>
        <v>52.593067409679136</v>
      </c>
    </row>
    <row r="69" spans="1:24" ht="15.75">
      <c r="B69" s="20" t="s">
        <v>10</v>
      </c>
      <c r="C69" s="31">
        <f t="shared" si="44"/>
        <v>14.254643888347053</v>
      </c>
      <c r="D69" s="30">
        <f t="shared" ref="D69:X69" si="46">(D10/D7)*100</f>
        <v>19.564347759860624</v>
      </c>
      <c r="E69" s="30">
        <f t="shared" si="46"/>
        <v>19.16214221140136</v>
      </c>
      <c r="F69" s="30">
        <f t="shared" si="46"/>
        <v>18.427854986863032</v>
      </c>
      <c r="G69" s="30">
        <f t="shared" si="46"/>
        <v>17.720979657130265</v>
      </c>
      <c r="H69" s="30">
        <f t="shared" si="46"/>
        <v>17.009183630168568</v>
      </c>
      <c r="I69" s="30">
        <f t="shared" si="46"/>
        <v>16.237605916211557</v>
      </c>
      <c r="J69" s="30">
        <f t="shared" si="46"/>
        <v>15.427671605522217</v>
      </c>
      <c r="K69" s="30">
        <f t="shared" si="46"/>
        <v>14.788082775275122</v>
      </c>
      <c r="L69" s="30">
        <f t="shared" si="46"/>
        <v>14.439745453913238</v>
      </c>
      <c r="M69" s="30">
        <f t="shared" si="46"/>
        <v>14.186099486517312</v>
      </c>
      <c r="N69" s="30">
        <f t="shared" si="46"/>
        <v>13.828573082689754</v>
      </c>
      <c r="O69" s="30">
        <f t="shared" si="46"/>
        <v>13.468380104816525</v>
      </c>
      <c r="P69" s="30">
        <f t="shared" si="46"/>
        <v>13.076403135238552</v>
      </c>
      <c r="Q69" s="30">
        <f t="shared" si="46"/>
        <v>12.820993150462751</v>
      </c>
      <c r="R69" s="30">
        <f t="shared" si="46"/>
        <v>12.405380490275144</v>
      </c>
      <c r="S69" s="30">
        <f t="shared" si="46"/>
        <v>11.993566256908242</v>
      </c>
      <c r="T69" s="30">
        <f t="shared" si="46"/>
        <v>11.615851303822881</v>
      </c>
      <c r="U69" s="30">
        <f t="shared" si="46"/>
        <v>11.21169483943198</v>
      </c>
      <c r="V69" s="30">
        <f t="shared" si="46"/>
        <v>10.878957462186531</v>
      </c>
      <c r="W69" s="30">
        <f t="shared" si="46"/>
        <v>10.715829502326576</v>
      </c>
      <c r="X69" s="30">
        <f t="shared" si="46"/>
        <v>10.368178844265856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34.372267367285914</v>
      </c>
      <c r="D72" s="30">
        <f>(D13/D$10)*100</f>
        <v>32.739513467537058</v>
      </c>
      <c r="E72" s="30">
        <f t="shared" ref="E72:X72" si="47">(E13/E$10)*100</f>
        <v>33.042077658884175</v>
      </c>
      <c r="F72" s="30">
        <f t="shared" si="47"/>
        <v>33.068411583005172</v>
      </c>
      <c r="G72" s="30">
        <f t="shared" si="47"/>
        <v>33.11853272718475</v>
      </c>
      <c r="H72" s="30">
        <f t="shared" si="47"/>
        <v>33.185721404171524</v>
      </c>
      <c r="I72" s="30">
        <f t="shared" si="47"/>
        <v>33.491767907916937</v>
      </c>
      <c r="J72" s="30">
        <f t="shared" si="47"/>
        <v>33.357712299958195</v>
      </c>
      <c r="K72" s="30">
        <f t="shared" si="47"/>
        <v>33.171330631071058</v>
      </c>
      <c r="L72" s="30">
        <f t="shared" si="47"/>
        <v>33.016625591922178</v>
      </c>
      <c r="M72" s="30">
        <f t="shared" si="47"/>
        <v>33.261880396714425</v>
      </c>
      <c r="N72" s="30">
        <f t="shared" si="47"/>
        <v>33.36143514173169</v>
      </c>
      <c r="O72" s="30">
        <f t="shared" si="47"/>
        <v>33.659419830240402</v>
      </c>
      <c r="P72" s="30">
        <f t="shared" si="47"/>
        <v>33.828046199196478</v>
      </c>
      <c r="Q72" s="30">
        <f t="shared" si="47"/>
        <v>34.037154555512686</v>
      </c>
      <c r="R72" s="30">
        <f t="shared" si="47"/>
        <v>34.414109222600963</v>
      </c>
      <c r="S72" s="30">
        <f t="shared" si="47"/>
        <v>34.899195732258462</v>
      </c>
      <c r="T72" s="30">
        <f t="shared" si="47"/>
        <v>35.457355696387104</v>
      </c>
      <c r="U72" s="30">
        <f t="shared" si="47"/>
        <v>36.067381595626372</v>
      </c>
      <c r="V72" s="30">
        <f t="shared" si="47"/>
        <v>36.903106853791535</v>
      </c>
      <c r="W72" s="30">
        <f t="shared" si="47"/>
        <v>38.440378652446455</v>
      </c>
      <c r="X72" s="30">
        <f t="shared" si="47"/>
        <v>39.296457564846499</v>
      </c>
    </row>
    <row r="73" spans="1:24" ht="15.75">
      <c r="A73" s="36"/>
      <c r="B73" s="10" t="s">
        <v>11</v>
      </c>
      <c r="C73" s="31">
        <f>AVERAGE(D73:X73)</f>
        <v>41.57052938089528</v>
      </c>
      <c r="D73" s="30">
        <f>(D16/D$10)*100</f>
        <v>40.13932818215698</v>
      </c>
      <c r="E73" s="30">
        <f t="shared" ref="E73:X73" si="48">(E16/E$10)*100</f>
        <v>40.023484239086947</v>
      </c>
      <c r="F73" s="30">
        <f t="shared" si="48"/>
        <v>40.083351654301175</v>
      </c>
      <c r="G73" s="30">
        <f>(G16/G$10)*100</f>
        <v>40.14790982860076</v>
      </c>
      <c r="H73" s="30">
        <f t="shared" si="48"/>
        <v>40.225598232113995</v>
      </c>
      <c r="I73" s="30">
        <f t="shared" si="48"/>
        <v>40.181249808677713</v>
      </c>
      <c r="J73" s="30">
        <f t="shared" si="48"/>
        <v>40.439941632221618</v>
      </c>
      <c r="K73" s="30">
        <f t="shared" si="48"/>
        <v>40.792415843547275</v>
      </c>
      <c r="L73" s="30">
        <f t="shared" si="48"/>
        <v>41.138411765576919</v>
      </c>
      <c r="M73" s="30">
        <f t="shared" si="48"/>
        <v>41.260688547723916</v>
      </c>
      <c r="N73" s="30">
        <f t="shared" si="48"/>
        <v>41.507112328059634</v>
      </c>
      <c r="O73" s="30">
        <f t="shared" si="48"/>
        <v>41.660312084848968</v>
      </c>
      <c r="P73" s="30">
        <f t="shared" si="48"/>
        <v>41.931605968358774</v>
      </c>
      <c r="Q73" s="30">
        <f t="shared" si="48"/>
        <v>42.246029967016739</v>
      </c>
      <c r="R73" s="30">
        <f t="shared" si="48"/>
        <v>42.473049726319324</v>
      </c>
      <c r="S73" s="30">
        <f t="shared" si="48"/>
        <v>42.709581148357159</v>
      </c>
      <c r="T73" s="30">
        <f t="shared" si="48"/>
        <v>42.932620944479055</v>
      </c>
      <c r="U73" s="30">
        <f t="shared" si="48"/>
        <v>43.185739075663854</v>
      </c>
      <c r="V73" s="30">
        <f t="shared" si="48"/>
        <v>43.367739550544101</v>
      </c>
      <c r="W73" s="30">
        <f t="shared" si="48"/>
        <v>43.112127718872358</v>
      </c>
      <c r="X73" s="30">
        <f t="shared" si="48"/>
        <v>43.422818752273621</v>
      </c>
    </row>
    <row r="74" spans="1:24" ht="15.75">
      <c r="A74" s="36"/>
      <c r="B74" s="10" t="s">
        <v>12</v>
      </c>
      <c r="C74" s="31">
        <f>AVERAGE(D74:X74)</f>
        <v>24.017916624907702</v>
      </c>
      <c r="D74" s="30">
        <f>(D19/D$10)*100</f>
        <v>27.078920366983777</v>
      </c>
      <c r="E74" s="30">
        <f t="shared" ref="E74:X74" si="49">(E19/E$10)*100</f>
        <v>26.894216058596403</v>
      </c>
      <c r="F74" s="30">
        <f t="shared" si="49"/>
        <v>26.80937658421005</v>
      </c>
      <c r="G74" s="30">
        <f t="shared" si="49"/>
        <v>26.695329539954088</v>
      </c>
      <c r="H74" s="30">
        <f t="shared" si="49"/>
        <v>26.550725098171512</v>
      </c>
      <c r="I74" s="30">
        <f t="shared" si="49"/>
        <v>26.289165254266301</v>
      </c>
      <c r="J74" s="30">
        <f t="shared" si="49"/>
        <v>26.164271745770158</v>
      </c>
      <c r="K74" s="30">
        <f t="shared" si="49"/>
        <v>25.997727972571788</v>
      </c>
      <c r="L74" s="30">
        <f t="shared" si="49"/>
        <v>25.806182841555703</v>
      </c>
      <c r="M74" s="30">
        <f t="shared" si="49"/>
        <v>25.438823050826926</v>
      </c>
      <c r="N74" s="30">
        <f t="shared" si="49"/>
        <v>25.09288733873283</v>
      </c>
      <c r="O74" s="30">
        <f t="shared" si="49"/>
        <v>24.641871698141141</v>
      </c>
      <c r="P74" s="30">
        <f t="shared" si="49"/>
        <v>24.201795156938111</v>
      </c>
      <c r="Q74" s="30">
        <f t="shared" si="49"/>
        <v>23.677977988958716</v>
      </c>
      <c r="R74" s="30">
        <f t="shared" si="49"/>
        <v>23.073740755427604</v>
      </c>
      <c r="S74" s="30">
        <f t="shared" si="49"/>
        <v>22.351726299524096</v>
      </c>
      <c r="T74" s="30">
        <f t="shared" si="49"/>
        <v>21.570130714743382</v>
      </c>
      <c r="U74" s="30">
        <f t="shared" si="49"/>
        <v>20.706540508363204</v>
      </c>
      <c r="V74" s="30">
        <f t="shared" si="49"/>
        <v>19.688450822876149</v>
      </c>
      <c r="W74" s="30">
        <f t="shared" si="49"/>
        <v>18.406819005723339</v>
      </c>
      <c r="X74" s="30">
        <f t="shared" si="49"/>
        <v>17.239570320726553</v>
      </c>
    </row>
    <row r="75" spans="1:24" ht="15.75">
      <c r="A75" s="36"/>
      <c r="B75" s="10" t="s">
        <v>16</v>
      </c>
      <c r="C75" s="31">
        <f>AVERAGE(D75:X75)</f>
        <v>3.9286626911104329E-2</v>
      </c>
      <c r="D75" s="35">
        <f>(D23/D$10)*100</f>
        <v>4.2237983322179547E-2</v>
      </c>
      <c r="E75" s="35">
        <f t="shared" ref="E75:X75" si="50">(E23/E$10)*100</f>
        <v>4.0222043432469566E-2</v>
      </c>
      <c r="F75" s="35">
        <f t="shared" si="50"/>
        <v>3.88601784836176E-2</v>
      </c>
      <c r="G75" s="35">
        <f t="shared" si="50"/>
        <v>3.8227904260417098E-2</v>
      </c>
      <c r="H75" s="35">
        <f t="shared" si="50"/>
        <v>3.7955265542970615E-2</v>
      </c>
      <c r="I75" s="35">
        <f t="shared" si="50"/>
        <v>3.781702913905733E-2</v>
      </c>
      <c r="J75" s="35">
        <f t="shared" si="50"/>
        <v>3.807432205003989E-2</v>
      </c>
      <c r="K75" s="35">
        <f t="shared" si="50"/>
        <v>3.8525552809880237E-2</v>
      </c>
      <c r="L75" s="35">
        <f t="shared" si="50"/>
        <v>3.8779800945199248E-2</v>
      </c>
      <c r="M75" s="35">
        <f t="shared" si="50"/>
        <v>3.8608004734727863E-2</v>
      </c>
      <c r="N75" s="35">
        <f t="shared" si="50"/>
        <v>3.856519147585101E-2</v>
      </c>
      <c r="O75" s="35">
        <f t="shared" si="50"/>
        <v>3.8396386769476196E-2</v>
      </c>
      <c r="P75" s="35">
        <f t="shared" si="50"/>
        <v>3.8552675506632023E-2</v>
      </c>
      <c r="Q75" s="35">
        <f t="shared" si="50"/>
        <v>3.883748851185749E-2</v>
      </c>
      <c r="R75" s="35">
        <f t="shared" si="50"/>
        <v>3.9100295652110886E-2</v>
      </c>
      <c r="S75" s="35">
        <f t="shared" si="50"/>
        <v>3.9496819860281002E-2</v>
      </c>
      <c r="T75" s="35">
        <f t="shared" si="50"/>
        <v>3.9892644390454562E-2</v>
      </c>
      <c r="U75" s="35">
        <f t="shared" si="50"/>
        <v>4.0338820346574468E-2</v>
      </c>
      <c r="V75" s="35">
        <f t="shared" si="50"/>
        <v>4.0702772788216442E-2</v>
      </c>
      <c r="W75" s="35">
        <f t="shared" si="50"/>
        <v>4.0674622957855643E-2</v>
      </c>
      <c r="X75" s="35">
        <f t="shared" si="50"/>
        <v>4.1153362153322201E-2</v>
      </c>
    </row>
    <row r="76" spans="1:24">
      <c r="C76" s="31"/>
    </row>
    <row r="147" spans="4:24">
      <c r="D147">
        <v>42921784526.170723</v>
      </c>
      <c r="E147">
        <v>48343483624.213341</v>
      </c>
      <c r="F147">
        <v>51565554217.354248</v>
      </c>
      <c r="G147">
        <v>56348735294.537811</v>
      </c>
      <c r="H147">
        <v>62753117354.100647</v>
      </c>
      <c r="I147">
        <v>69809684634.332199</v>
      </c>
      <c r="J147">
        <v>74718298979.190262</v>
      </c>
      <c r="K147">
        <v>59370711305.341583</v>
      </c>
      <c r="L147">
        <v>33055478164.410858</v>
      </c>
      <c r="M147">
        <v>31988758866.870972</v>
      </c>
      <c r="N147">
        <v>33741153672.216431</v>
      </c>
      <c r="O147">
        <v>34123665838.789799</v>
      </c>
      <c r="P147">
        <v>36357857675.441521</v>
      </c>
      <c r="Q147">
        <v>40741809680.49942</v>
      </c>
      <c r="R147">
        <v>46104265420.689468</v>
      </c>
      <c r="S147">
        <v>50965101042.246033</v>
      </c>
      <c r="T147">
        <v>52933968479.2873</v>
      </c>
      <c r="U147">
        <v>53738187178.830292</v>
      </c>
      <c r="V147">
        <v>54368798555.171371</v>
      </c>
      <c r="W147">
        <v>49345029580.512169</v>
      </c>
      <c r="X147">
        <v>53958925897.051804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Wealth_THA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2014-12-03T13:26:05Z</dcterms:modified>
</cp:coreProperties>
</file>