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TUR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<sst xmlns="http://schemas.openxmlformats.org/spreadsheetml/2006/main" count="95" uniqueCount="65">
  <si>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</si>
  <si>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</si>
  <si>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</si>
  <si>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</si>
  <si>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</si>
  <si>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</si>
  <si>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</si>
  <si>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</si>
  <si>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</si>
  <si>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</si>
  <si>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</si>
  <si>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</si>
  <si>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</si>
  <si>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</si>
  <si>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</si>
  <si>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</si>
  <si>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</si>
  <si>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</si>
  <si>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</si>
  <si>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</si>
  <si>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</si>
  <si>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</si>
  <si>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</si>
  <si>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</si>
  <si>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</si>
  <si>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</si>
  <si>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</si>
  <si>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</si>
  <si>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</si>
  <si>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</si>
  <si>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</si>
  <si>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</si>
  <si>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</si>
  <si>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</si>
  <si>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</si>
  <si>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</si>
  <si>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</si>
  <si>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</si>
  <si>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</si>
  <si>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</si>
  <si>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</si>
  <si>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</si>
  <si>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</si>
  <si>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</si>
  <si>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</si>
  <si>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</si>
  <si>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</si>
  <si>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</si>
  <si>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</si>
  <si>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</si>
  <si>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</si>
  <si>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</si>
  <si>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</si>
  <si>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</si>
  <si>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</si>
  <si>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</si>
  <si>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</si>
  <si>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</si>
  <si>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</si>
  <si>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</si>
  <si>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</si>
  <si>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</si>
  <si>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</si>
  <si>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Turkey</t>
  </si>
  <si>
    <t>TUR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</si>
</sst>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Wealth_TUR!$B$54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Wealth_TUR!$D$52:$X$52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Wealth_TUR!$D$54:$X$54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3.8398261858806126</c:v>
                </c:pt>
                <c:pt idx="2">
                  <c:v>7.9161076721383949</c:v>
                </c:pt>
                <c:pt idx="3">
                  <c:v>14.187180194626258</c:v>
                </c:pt>
                <c:pt idx="4">
                  <c:v>17.994803773132407</c:v>
                </c:pt>
                <c:pt idx="5">
                  <c:v>22.366590759337114</c:v>
                </c:pt>
                <c:pt idx="6">
                  <c:v>27.856052070000214</c:v>
                </c:pt>
                <c:pt idx="7">
                  <c:v>34.661473074669999</c:v>
                </c:pt>
                <c:pt idx="8">
                  <c:v>40.379857888766793</c:v>
                </c:pt>
                <c:pt idx="9">
                  <c:v>43.544411796032904</c:v>
                </c:pt>
                <c:pt idx="10">
                  <c:v>48.302052185184976</c:v>
                </c:pt>
                <c:pt idx="11">
                  <c:v>48.993632907242016</c:v>
                </c:pt>
                <c:pt idx="12">
                  <c:v>50.843735606765605</c:v>
                </c:pt>
                <c:pt idx="13">
                  <c:v>53.874909124962578</c:v>
                </c:pt>
                <c:pt idx="14">
                  <c:v>59.700625195621186</c:v>
                </c:pt>
                <c:pt idx="15">
                  <c:v>67.429526041606906</c:v>
                </c:pt>
                <c:pt idx="16">
                  <c:v>76.646736440392928</c:v>
                </c:pt>
                <c:pt idx="17">
                  <c:v>85.698607423479473</c:v>
                </c:pt>
                <c:pt idx="18">
                  <c:v>92.942663730907952</c:v>
                </c:pt>
                <c:pt idx="19">
                  <c:v>96.441892871403894</c:v>
                </c:pt>
                <c:pt idx="20" formatCode="_(* #,##0.0000_);_(* \(#,##0.0000\);_(* &quot;-&quot;??_);_(@_)">
                  <c:v>103.68150099657329</c:v>
                </c:pt>
              </c:numCache>
            </c:numRef>
          </c:val>
        </c:ser>
        <c:ser>
          <c:idx val="1"/>
          <c:order val="1"/>
          <c:tx>
            <c:strRef>
              <c:f>Wealth_TUR!$B$55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Wealth_TUR!$D$52:$X$52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Wealth_TUR!$D$55:$X$55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1.3159400263968113</c:v>
                </c:pt>
                <c:pt idx="2">
                  <c:v>2.1600893219864581</c:v>
                </c:pt>
                <c:pt idx="3">
                  <c:v>0.26113384220078917</c:v>
                </c:pt>
                <c:pt idx="4">
                  <c:v>3.5386853300561905</c:v>
                </c:pt>
                <c:pt idx="5">
                  <c:v>4.9331515211832766</c:v>
                </c:pt>
                <c:pt idx="6">
                  <c:v>2.3141384312786561</c:v>
                </c:pt>
                <c:pt idx="7">
                  <c:v>2.6995623942291491</c:v>
                </c:pt>
                <c:pt idx="8">
                  <c:v>4.5930853191010979</c:v>
                </c:pt>
                <c:pt idx="9">
                  <c:v>5.5340624923026827</c:v>
                </c:pt>
                <c:pt idx="10">
                  <c:v>4.415414764480019</c:v>
                </c:pt>
                <c:pt idx="11">
                  <c:v>5.2412152106278809</c:v>
                </c:pt>
                <c:pt idx="12">
                  <c:v>5.9482632360339904</c:v>
                </c:pt>
                <c:pt idx="13">
                  <c:v>5.5126873503941409</c:v>
                </c:pt>
                <c:pt idx="14">
                  <c:v>4.5014700255925799</c:v>
                </c:pt>
                <c:pt idx="15">
                  <c:v>5.1930999646063514</c:v>
                </c:pt>
                <c:pt idx="16">
                  <c:v>2.8096061832671326</c:v>
                </c:pt>
                <c:pt idx="17">
                  <c:v>3.5752529358695773</c:v>
                </c:pt>
                <c:pt idx="18">
                  <c:v>5.4426055021302489</c:v>
                </c:pt>
                <c:pt idx="19">
                  <c:v>7.7901809707076053</c:v>
                </c:pt>
                <c:pt idx="20">
                  <c:v>10.390215207651954</c:v>
                </c:pt>
              </c:numCache>
            </c:numRef>
          </c:val>
        </c:ser>
        <c:ser>
          <c:idx val="2"/>
          <c:order val="2"/>
          <c:tx>
            <c:strRef>
              <c:f>Wealth_TUR!$B$56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Wealth_TUR!$D$52:$X$52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Wealth_TUR!$D$56:$X$56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-1.5839592662513002</c:v>
                </c:pt>
                <c:pt idx="2">
                  <c:v>-3.8169345517940934</c:v>
                </c:pt>
                <c:pt idx="3">
                  <c:v>-5.7567340158287461</c:v>
                </c:pt>
                <c:pt idx="4">
                  <c:v>-7.3930304055024436</c:v>
                </c:pt>
                <c:pt idx="5">
                  <c:v>-10.012786724528199</c:v>
                </c:pt>
                <c:pt idx="6">
                  <c:v>-11.958660705090473</c:v>
                </c:pt>
                <c:pt idx="7">
                  <c:v>-13.857112266732418</c:v>
                </c:pt>
                <c:pt idx="8">
                  <c:v>-14.84251357967783</c:v>
                </c:pt>
                <c:pt idx="9">
                  <c:v>-16.099608667402165</c:v>
                </c:pt>
                <c:pt idx="10">
                  <c:v>-17.499056184965823</c:v>
                </c:pt>
                <c:pt idx="11">
                  <c:v>-18.629598698923854</c:v>
                </c:pt>
                <c:pt idx="12">
                  <c:v>-19.94855039900958</c:v>
                </c:pt>
                <c:pt idx="13">
                  <c:v>-22.004330741437162</c:v>
                </c:pt>
                <c:pt idx="14">
                  <c:v>-22.863606484086386</c:v>
                </c:pt>
                <c:pt idx="15">
                  <c:v>-24.315874212540368</c:v>
                </c:pt>
                <c:pt idx="16">
                  <c:v>-26.736125277626932</c:v>
                </c:pt>
                <c:pt idx="17">
                  <c:v>-29.393778868991095</c:v>
                </c:pt>
                <c:pt idx="18">
                  <c:v>-31.417303296564072</c:v>
                </c:pt>
                <c:pt idx="19">
                  <c:v>-33.218192288712558</c:v>
                </c:pt>
                <c:pt idx="20">
                  <c:v>-34.645656795542301</c:v>
                </c:pt>
              </c:numCache>
            </c:numRef>
          </c:val>
        </c:ser>
        <c:ser>
          <c:idx val="4"/>
          <c:order val="3"/>
          <c:tx>
            <c:strRef>
              <c:f>Wealth_TUR!$B$53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Wealth_TUR!$D$52:$X$52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Wealth_TUR!$D$53:$X$53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1.3975102685765073</c:v>
                </c:pt>
                <c:pt idx="2">
                  <c:v>2.4090324518339035</c:v>
                </c:pt>
                <c:pt idx="3">
                  <c:v>1.6978829567243059</c:v>
                </c:pt>
                <c:pt idx="4">
                  <c:v>4.56709698009794</c:v>
                </c:pt>
                <c:pt idx="5">
                  <c:v>5.9991453297971953</c:v>
                </c:pt>
                <c:pt idx="6">
                  <c:v>4.6295259166487801</c:v>
                </c:pt>
                <c:pt idx="7">
                  <c:v>5.7257696037228412</c:v>
                </c:pt>
                <c:pt idx="8">
                  <c:v>7.8927220621545224</c:v>
                </c:pt>
                <c:pt idx="9">
                  <c:v>8.9408260402124462</c:v>
                </c:pt>
                <c:pt idx="10">
                  <c:v>8.6516575256487585</c:v>
                </c:pt>
                <c:pt idx="11">
                  <c:v>9.2645211953959805</c:v>
                </c:pt>
                <c:pt idx="12">
                  <c:v>9.9380765151244397</c:v>
                </c:pt>
                <c:pt idx="13">
                  <c:v>9.8480953889224168</c:v>
                </c:pt>
                <c:pt idx="14">
                  <c:v>9.8492664714141966</c:v>
                </c:pt>
                <c:pt idx="15">
                  <c:v>11.355598812083901</c:v>
                </c:pt>
                <c:pt idx="16">
                  <c:v>10.660781611648872</c:v>
                </c:pt>
                <c:pt idx="17">
                  <c:v>12.29687709723477</c:v>
                </c:pt>
                <c:pt idx="18">
                  <c:v>14.564024515286068</c:v>
                </c:pt>
                <c:pt idx="19">
                  <c:v>16.669586095417998</c:v>
                </c:pt>
                <c:pt idx="20">
                  <c:v>19.548379631314816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Wealth_TUR!$D$64:$X$64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-0.79370837052494814</c:v>
                </c:pt>
                <c:pt idx="2">
                  <c:v>3.3724951746594067</c:v>
                </c:pt>
                <c:pt idx="3">
                  <c:v>9.8271545103275848</c:v>
                </c:pt>
                <c:pt idx="4">
                  <c:v>2.1296939497292611</c:v>
                </c:pt>
                <c:pt idx="5">
                  <c:v>7.7010138202594947</c:v>
                </c:pt>
                <c:pt idx="6">
                  <c:v>13.401539176989075</c:v>
                </c:pt>
                <c:pt idx="7">
                  <c:v>20.010940511317887</c:v>
                </c:pt>
                <c:pt idx="8">
                  <c:v>21.798930879180123</c:v>
                </c:pt>
                <c:pt idx="9">
                  <c:v>15.916543768574943</c:v>
                </c:pt>
                <c:pt idx="10">
                  <c:v>21.950012686566399</c:v>
                </c:pt>
                <c:pt idx="11">
                  <c:v>13.367995665232568</c:v>
                </c:pt>
                <c:pt idx="12">
                  <c:v>18.698412126569174</c:v>
                </c:pt>
                <c:pt idx="13">
                  <c:v>23.265756816913964</c:v>
                </c:pt>
                <c:pt idx="14">
                  <c:v>33.009437156419217</c:v>
                </c:pt>
                <c:pt idx="15">
                  <c:v>42.264709607816854</c:v>
                </c:pt>
                <c:pt idx="16">
                  <c:v>50.045179709040568</c:v>
                </c:pt>
                <c:pt idx="17">
                  <c:v>54.965177668815855</c:v>
                </c:pt>
                <c:pt idx="18">
                  <c:v>53.938605215131631</c:v>
                </c:pt>
                <c:pt idx="19">
                  <c:v>44.628583070177832</c:v>
                </c:pt>
                <c:pt idx="20">
                  <c:v>55.689753890263091</c:v>
                </c:pt>
              </c:numCache>
            </c:numRef>
          </c:val>
        </c:ser>
        <c:marker val="1"/>
        <c:axId val="72756224"/>
        <c:axId val="72770304"/>
      </c:lineChart>
      <c:catAx>
        <c:axId val="7275622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770304"/>
        <c:crosses val="autoZero"/>
        <c:auto val="1"/>
        <c:lblAlgn val="ctr"/>
        <c:lblOffset val="100"/>
      </c:catAx>
      <c:valAx>
        <c:axId val="727703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2756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Wealth_TUR!$B$40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Wealth_TUR!$D$38:$X$38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Wealth_TUR!$D$40:$X$40</c:f>
              <c:numCache>
                <c:formatCode>_(* #,##0_);_(* \(#,##0\);_(* "-"??_);_(@_)</c:formatCode>
                <c:ptCount val="21"/>
                <c:pt idx="0">
                  <c:v>9225.1922932468478</c:v>
                </c:pt>
                <c:pt idx="1">
                  <c:v>9579.4236426207808</c:v>
                </c:pt>
                <c:pt idx="2">
                  <c:v>9955.4684481420809</c:v>
                </c:pt>
                <c:pt idx="3">
                  <c:v>10533.986947190553</c:v>
                </c:pt>
                <c:pt idx="4">
                  <c:v>10885.247544110751</c:v>
                </c:pt>
                <c:pt idx="5">
                  <c:v>11288.553300239277</c:v>
                </c:pt>
                <c:pt idx="6">
                  <c:v>11794.966662011337</c:v>
                </c:pt>
                <c:pt idx="7">
                  <c:v>12422.779836057136</c:v>
                </c:pt>
                <c:pt idx="8">
                  <c:v>12950.311831225392</c:v>
                </c:pt>
                <c:pt idx="9">
                  <c:v>13242.248014394147</c:v>
                </c:pt>
                <c:pt idx="10">
                  <c:v>13681.149488914603</c:v>
                </c:pt>
                <c:pt idx="11">
                  <c:v>13744.949140387389</c:v>
                </c:pt>
                <c:pt idx="12">
                  <c:v>13915.624672040993</c:v>
                </c:pt>
                <c:pt idx="13">
                  <c:v>14195.256257836638</c:v>
                </c:pt>
                <c:pt idx="14">
                  <c:v>14732.689767813479</c:v>
                </c:pt>
                <c:pt idx="15">
                  <c:v>15445.695733010045</c:v>
                </c:pt>
                <c:pt idx="16">
                  <c:v>16296.001116371199</c:v>
                </c:pt>
                <c:pt idx="17">
                  <c:v>17131.053620697548</c:v>
                </c:pt>
                <c:pt idx="18">
                  <c:v>17799.331744888903</c:v>
                </c:pt>
                <c:pt idx="19">
                  <c:v>18122.142361880982</c:v>
                </c:pt>
                <c:pt idx="20">
                  <c:v>18790.010132705382</c:v>
                </c:pt>
              </c:numCache>
            </c:numRef>
          </c:val>
        </c:ser>
        <c:ser>
          <c:idx val="1"/>
          <c:order val="1"/>
          <c:tx>
            <c:strRef>
              <c:f>Wealth_TUR!$B$41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Wealth_TUR!$D$38:$X$38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Wealth_TUR!$D$41:$X$41</c:f>
              <c:numCache>
                <c:formatCode>General</c:formatCode>
                <c:ptCount val="21"/>
                <c:pt idx="0">
                  <c:v>47762.869912617367</c:v>
                </c:pt>
                <c:pt idx="1">
                  <c:v>48391.400635553342</c:v>
                </c:pt>
                <c:pt idx="2">
                  <c:v>48794.5905654741</c:v>
                </c:pt>
                <c:pt idx="3">
                  <c:v>47887.594929965548</c:v>
                </c:pt>
                <c:pt idx="4">
                  <c:v>49453.047583428975</c:v>
                </c:pt>
                <c:pt idx="5">
                  <c:v>50119.08465627244</c:v>
                </c:pt>
                <c:pt idx="6">
                  <c:v>48868.168841146879</c:v>
                </c:pt>
                <c:pt idx="7">
                  <c:v>49052.25838718297</c:v>
                </c:pt>
                <c:pt idx="8">
                  <c:v>49956.659278555155</c:v>
                </c:pt>
                <c:pt idx="9">
                  <c:v>50406.096981698844</c:v>
                </c:pt>
                <c:pt idx="10">
                  <c:v>49871.798722678461</c:v>
                </c:pt>
                <c:pt idx="11">
                  <c:v>50266.224715509874</c:v>
                </c:pt>
                <c:pt idx="12">
                  <c:v>50603.931144104325</c:v>
                </c:pt>
                <c:pt idx="13">
                  <c:v>50395.887600475435</c:v>
                </c:pt>
                <c:pt idx="14">
                  <c:v>49912.901185096613</c:v>
                </c:pt>
                <c:pt idx="15">
                  <c:v>50243.243493144473</c:v>
                </c:pt>
                <c:pt idx="16">
                  <c:v>49104.818458988106</c:v>
                </c:pt>
                <c:pt idx="17">
                  <c:v>49470.513321423787</c:v>
                </c:pt>
                <c:pt idx="18">
                  <c:v>50362.414498456797</c:v>
                </c:pt>
                <c:pt idx="19">
                  <c:v>51483.683915613918</c:v>
                </c:pt>
                <c:pt idx="20">
                  <c:v>52725.534885889159</c:v>
                </c:pt>
              </c:numCache>
            </c:numRef>
          </c:val>
        </c:ser>
        <c:ser>
          <c:idx val="2"/>
          <c:order val="2"/>
          <c:tx>
            <c:strRef>
              <c:f>Wealth_TUR!$B$42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Wealth_TUR!$D$38:$X$38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Wealth_TUR!$D$42:$X$42</c:f>
              <c:numCache>
                <c:formatCode>_(* #,##0_);_(* \(#,##0\);_(* "-"??_);_(@_)</c:formatCode>
                <c:ptCount val="21"/>
                <c:pt idx="0">
                  <c:v>6250.2081253344859</c:v>
                </c:pt>
                <c:pt idx="1">
                  <c:v>6151.2073745732587</c:v>
                </c:pt>
                <c:pt idx="2">
                  <c:v>6011.6417718395523</c:v>
                </c:pt>
                <c:pt idx="3">
                  <c:v>5890.4002681232632</c:v>
                </c:pt>
                <c:pt idx="4">
                  <c:v>5788.1283382213232</c:v>
                </c:pt>
                <c:pt idx="5">
                  <c:v>5624.3881159056118</c:v>
                </c:pt>
                <c:pt idx="6">
                  <c:v>5502.7669422637391</c:v>
                </c:pt>
                <c:pt idx="7">
                  <c:v>5384.1097685024542</c:v>
                </c:pt>
                <c:pt idx="8">
                  <c:v>5322.520135573588</c:v>
                </c:pt>
                <c:pt idx="9">
                  <c:v>5243.9490762574605</c:v>
                </c:pt>
                <c:pt idx="10">
                  <c:v>5156.4806938049051</c:v>
                </c:pt>
                <c:pt idx="11">
                  <c:v>5085.8194337371397</c:v>
                </c:pt>
                <c:pt idx="12">
                  <c:v>5003.382207409144</c:v>
                </c:pt>
                <c:pt idx="13">
                  <c:v>4874.8916574077066</c:v>
                </c:pt>
                <c:pt idx="14">
                  <c:v>4821.1851351216164</c:v>
                </c:pt>
                <c:pt idx="15">
                  <c:v>4730.4153795561751</c:v>
                </c:pt>
                <c:pt idx="16">
                  <c:v>4579.1446508326399</c:v>
                </c:pt>
                <c:pt idx="17">
                  <c:v>4413.0357701219536</c:v>
                </c:pt>
                <c:pt idx="18">
                  <c:v>4286.5612819316593</c:v>
                </c:pt>
                <c:pt idx="19">
                  <c:v>4174.0019718161402</c:v>
                </c:pt>
                <c:pt idx="20">
                  <c:v>4084.7824692240015</c:v>
                </c:pt>
              </c:numCache>
            </c:numRef>
          </c:val>
        </c:ser>
        <c:overlap val="100"/>
        <c:axId val="73537024"/>
        <c:axId val="73538560"/>
      </c:barChart>
      <c:catAx>
        <c:axId val="7353702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538560"/>
        <c:crosses val="autoZero"/>
        <c:auto val="1"/>
        <c:lblAlgn val="ctr"/>
        <c:lblOffset val="100"/>
      </c:catAx>
      <c:valAx>
        <c:axId val="735385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53702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Wealth_TUR!$B$67:$B$69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Wealth_TUR!$C$67:$C$69</c:f>
              <c:numCache>
                <c:formatCode>_(* #,##0_);_(* \(#,##0\);_(* "-"??_);_(@_)</c:formatCode>
                <c:ptCount val="3"/>
                <c:pt idx="0">
                  <c:v>19.713428982797065</c:v>
                </c:pt>
                <c:pt idx="1">
                  <c:v>72.700062767920969</c:v>
                </c:pt>
                <c:pt idx="2">
                  <c:v>7.5865082492819704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Wealth_TUR!$B$72:$B$75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Wealth_TUR!$C$72:$C$75</c:f>
              <c:numCache>
                <c:formatCode>_(* #,##0_);_(* \(#,##0\);_(* "-"??_);_(@_)</c:formatCode>
                <c:ptCount val="4"/>
                <c:pt idx="0">
                  <c:v>52.776038512510134</c:v>
                </c:pt>
                <c:pt idx="1">
                  <c:v>31.488918235257728</c:v>
                </c:pt>
                <c:pt idx="2">
                  <c:v>15.735043252232131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3423104520884.2344</v>
      </c>
      <c r="E7" s="13">
        <f t="shared" ref="E7:X7" si="0">+E8+E9+E10</f>
        <v>3531128466441.3462</v>
      </c>
      <c r="F7" s="13">
        <f t="shared" si="0"/>
        <v>3627439443420.3315</v>
      </c>
      <c r="G7" s="13">
        <f t="shared" si="0"/>
        <v>3663209731251.3267</v>
      </c>
      <c r="H7" s="13">
        <f t="shared" si="0"/>
        <v>3829465361839.2949</v>
      </c>
      <c r="I7" s="13">
        <f t="shared" si="0"/>
        <v>3945816686511.6948</v>
      </c>
      <c r="J7" s="13">
        <f t="shared" si="0"/>
        <v>3958175160440.1777</v>
      </c>
      <c r="K7" s="13">
        <f t="shared" si="0"/>
        <v>4063914100817.2026</v>
      </c>
      <c r="L7" s="13">
        <f t="shared" si="0"/>
        <v>4212671235147.7554</v>
      </c>
      <c r="M7" s="13">
        <f t="shared" si="0"/>
        <v>4319038137636.9429</v>
      </c>
      <c r="N7" s="13">
        <f t="shared" si="0"/>
        <v>4371834060491.4727</v>
      </c>
      <c r="O7" s="13">
        <f t="shared" si="0"/>
        <v>4459859489538.0312</v>
      </c>
      <c r="P7" s="13">
        <f t="shared" si="0"/>
        <v>4550009673174.3203</v>
      </c>
      <c r="Q7" s="13">
        <f t="shared" si="0"/>
        <v>4608337408870.7119</v>
      </c>
      <c r="R7" s="13">
        <f t="shared" si="0"/>
        <v>4670663085980.2471</v>
      </c>
      <c r="S7" s="13">
        <f t="shared" si="0"/>
        <v>4798599178896.9014</v>
      </c>
      <c r="T7" s="13">
        <f t="shared" si="0"/>
        <v>4833063918574.2471</v>
      </c>
      <c r="U7" s="13">
        <f t="shared" si="0"/>
        <v>4970507618045.7773</v>
      </c>
      <c r="V7" s="13">
        <f t="shared" si="0"/>
        <v>5138304201879.7393</v>
      </c>
      <c r="W7" s="13">
        <f t="shared" si="0"/>
        <v>5300801181723.5898</v>
      </c>
      <c r="X7" s="13">
        <f t="shared" si="0"/>
        <v>5500099595500.208</v>
      </c>
    </row>
    <row r="8" spans="1:24" s="22" customFormat="1" ht="15.75">
      <c r="A8" s="19">
        <v>1</v>
      </c>
      <c r="B8" s="20" t="s">
        <v>5</v>
      </c>
      <c r="C8" s="20"/>
      <c r="D8" s="21">
        <v>499362131184.98645</v>
      </c>
      <c r="E8" s="21">
        <v>527528131044.64655</v>
      </c>
      <c r="F8" s="21">
        <v>557626783863.39502</v>
      </c>
      <c r="G8" s="21">
        <v>600015770104.13049</v>
      </c>
      <c r="H8" s="21">
        <v>630378542199.57739</v>
      </c>
      <c r="I8" s="21">
        <v>664496727736.37671</v>
      </c>
      <c r="J8" s="21">
        <v>705598236165.57544</v>
      </c>
      <c r="K8" s="21">
        <v>755096522518.2854</v>
      </c>
      <c r="L8" s="21">
        <v>799586881593.69263</v>
      </c>
      <c r="M8" s="21">
        <v>830191169743.17456</v>
      </c>
      <c r="N8" s="21">
        <v>870502291682.02893</v>
      </c>
      <c r="O8" s="21">
        <v>887166560200.6781</v>
      </c>
      <c r="P8" s="21">
        <v>910724268364.46582</v>
      </c>
      <c r="Q8" s="21">
        <v>941705251434.58423</v>
      </c>
      <c r="R8" s="21">
        <v>990566053742.35425</v>
      </c>
      <c r="S8" s="21">
        <v>1052518917233.9098</v>
      </c>
      <c r="T8" s="21">
        <v>1125459492348.5447</v>
      </c>
      <c r="U8" s="21">
        <v>1199049621834.2927</v>
      </c>
      <c r="V8" s="21">
        <v>1262394998854.9294</v>
      </c>
      <c r="W8" s="21">
        <v>1302007282025.8818</v>
      </c>
      <c r="X8" s="21">
        <v>1367016923927.875</v>
      </c>
    </row>
    <row r="9" spans="1:24" s="22" customFormat="1" ht="15.75">
      <c r="A9" s="19">
        <v>2</v>
      </c>
      <c r="B9" s="20" t="s">
        <v>38</v>
      </c>
      <c r="C9" s="20"/>
      <c r="D9" s="21">
        <v>2585416948819.1147</v>
      </c>
      <c r="E9" s="21">
        <v>2664860234631.21</v>
      </c>
      <c r="F9" s="21">
        <v>2733087925363.7065</v>
      </c>
      <c r="G9" s="21">
        <v>2727676832559.6982</v>
      </c>
      <c r="H9" s="21">
        <v>2863888939285.9463</v>
      </c>
      <c r="I9" s="21">
        <v>2950242326492.7632</v>
      </c>
      <c r="J9" s="21">
        <v>2923390521315.3735</v>
      </c>
      <c r="K9" s="21">
        <v>2981554065888.2129</v>
      </c>
      <c r="L9" s="21">
        <v>3084457727964.9067</v>
      </c>
      <c r="M9" s="21">
        <v>3160090082132.4043</v>
      </c>
      <c r="N9" s="21">
        <v>3173235926818.3613</v>
      </c>
      <c r="O9" s="21">
        <v>3244429151367.2603</v>
      </c>
      <c r="P9" s="21">
        <v>3311833227305.6909</v>
      </c>
      <c r="Q9" s="21">
        <v>3343234608947.2705</v>
      </c>
      <c r="R9" s="21">
        <v>3355940180439.3701</v>
      </c>
      <c r="S9" s="21">
        <v>3423734686596.6338</v>
      </c>
      <c r="T9" s="21">
        <v>3391352495625.4263</v>
      </c>
      <c r="U9" s="21">
        <v>3462577469160.1382</v>
      </c>
      <c r="V9" s="21">
        <v>3571890288036.6353</v>
      </c>
      <c r="W9" s="21">
        <v>3698907669142.1875</v>
      </c>
      <c r="X9" s="21">
        <v>3835905249817.0459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338325440880.1333</v>
      </c>
      <c r="E10" s="21">
        <f t="shared" ref="E10:X10" si="1">+E13+E16+E19+E23</f>
        <v>338740100765.48975</v>
      </c>
      <c r="F10" s="21">
        <f t="shared" si="1"/>
        <v>336724734193.2301</v>
      </c>
      <c r="G10" s="21">
        <f t="shared" si="1"/>
        <v>335517128587.49786</v>
      </c>
      <c r="H10" s="21">
        <f t="shared" si="1"/>
        <v>335197880353.77148</v>
      </c>
      <c r="I10" s="21">
        <f t="shared" si="1"/>
        <v>331077632282.55518</v>
      </c>
      <c r="J10" s="21">
        <f t="shared" si="1"/>
        <v>329186402959.22858</v>
      </c>
      <c r="K10" s="21">
        <f t="shared" si="1"/>
        <v>327263512410.70447</v>
      </c>
      <c r="L10" s="21">
        <f t="shared" si="1"/>
        <v>328626625589.15594</v>
      </c>
      <c r="M10" s="21">
        <f t="shared" si="1"/>
        <v>328756885761.36365</v>
      </c>
      <c r="N10" s="21">
        <f t="shared" si="1"/>
        <v>328095841991.08276</v>
      </c>
      <c r="O10" s="21">
        <f t="shared" si="1"/>
        <v>328263777970.09247</v>
      </c>
      <c r="P10" s="21">
        <f t="shared" si="1"/>
        <v>327452177504.16309</v>
      </c>
      <c r="Q10" s="21">
        <f t="shared" si="1"/>
        <v>323397548488.85748</v>
      </c>
      <c r="R10" s="21">
        <f t="shared" si="1"/>
        <v>324156851798.52222</v>
      </c>
      <c r="S10" s="21">
        <f t="shared" si="1"/>
        <v>322345575066.35706</v>
      </c>
      <c r="T10" s="21">
        <f t="shared" si="1"/>
        <v>316251930600.27673</v>
      </c>
      <c r="U10" s="21">
        <f t="shared" si="1"/>
        <v>308880527051.34644</v>
      </c>
      <c r="V10" s="21">
        <f t="shared" si="1"/>
        <v>304018914988.17487</v>
      </c>
      <c r="W10" s="21">
        <f t="shared" si="1"/>
        <v>299886230555.52045</v>
      </c>
      <c r="X10" s="21">
        <f t="shared" si="1"/>
        <v>297177421755.28705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275350145963.06018</v>
      </c>
      <c r="E11" s="38">
        <f t="shared" ref="E11:X11" si="2">+E13+E16</f>
        <v>276848182119.84125</v>
      </c>
      <c r="F11" s="38">
        <f t="shared" si="2"/>
        <v>275985289983.32465</v>
      </c>
      <c r="G11" s="38">
        <f t="shared" si="2"/>
        <v>275856719124.28943</v>
      </c>
      <c r="H11" s="38">
        <f t="shared" si="2"/>
        <v>276697281579.13953</v>
      </c>
      <c r="I11" s="38">
        <f t="shared" si="2"/>
        <v>273729619734.49316</v>
      </c>
      <c r="J11" s="38">
        <f t="shared" si="2"/>
        <v>273011884129.57172</v>
      </c>
      <c r="K11" s="38">
        <f t="shared" si="2"/>
        <v>272324033692.91989</v>
      </c>
      <c r="L11" s="38">
        <f t="shared" si="2"/>
        <v>275047361748.75415</v>
      </c>
      <c r="M11" s="38">
        <f t="shared" si="2"/>
        <v>276515512737.26562</v>
      </c>
      <c r="N11" s="38">
        <f t="shared" si="2"/>
        <v>277104185916.70062</v>
      </c>
      <c r="O11" s="38">
        <f t="shared" si="2"/>
        <v>278473137132.04034</v>
      </c>
      <c r="P11" s="38">
        <f t="shared" si="2"/>
        <v>278727798501.89966</v>
      </c>
      <c r="Q11" s="38">
        <f t="shared" si="2"/>
        <v>275652398264.57593</v>
      </c>
      <c r="R11" s="38">
        <f t="shared" si="2"/>
        <v>277350086330.88123</v>
      </c>
      <c r="S11" s="38">
        <f t="shared" si="2"/>
        <v>276686846103.88879</v>
      </c>
      <c r="T11" s="38">
        <f t="shared" si="2"/>
        <v>271834756466.69604</v>
      </c>
      <c r="U11" s="38">
        <f t="shared" si="2"/>
        <v>265881184913.28125</v>
      </c>
      <c r="V11" s="38">
        <f t="shared" si="2"/>
        <v>262510545760.30963</v>
      </c>
      <c r="W11" s="38">
        <f t="shared" si="2"/>
        <v>259874227884.8194</v>
      </c>
      <c r="X11" s="38">
        <f t="shared" si="2"/>
        <v>258569934652.20233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62975294917.07309</v>
      </c>
      <c r="E12" s="38">
        <f t="shared" ref="E12:X12" si="3">+E23+E19</f>
        <v>61891918645.648499</v>
      </c>
      <c r="F12" s="38">
        <f t="shared" si="3"/>
        <v>60739444209.905487</v>
      </c>
      <c r="G12" s="38">
        <f t="shared" si="3"/>
        <v>59660409463.20845</v>
      </c>
      <c r="H12" s="38">
        <f t="shared" si="3"/>
        <v>58500598774.631966</v>
      </c>
      <c r="I12" s="38">
        <f t="shared" si="3"/>
        <v>57348012548.062035</v>
      </c>
      <c r="J12" s="38">
        <f t="shared" si="3"/>
        <v>56174518829.656853</v>
      </c>
      <c r="K12" s="38">
        <f t="shared" si="3"/>
        <v>54939478717.784584</v>
      </c>
      <c r="L12" s="38">
        <f t="shared" si="3"/>
        <v>53579263840.401802</v>
      </c>
      <c r="M12" s="38">
        <f t="shared" si="3"/>
        <v>52241373024.098022</v>
      </c>
      <c r="N12" s="38">
        <f t="shared" si="3"/>
        <v>50991656074.382133</v>
      </c>
      <c r="O12" s="38">
        <f t="shared" si="3"/>
        <v>49790640838.052139</v>
      </c>
      <c r="P12" s="38">
        <f t="shared" si="3"/>
        <v>48724379002.263458</v>
      </c>
      <c r="Q12" s="38">
        <f t="shared" si="3"/>
        <v>47745150224.281555</v>
      </c>
      <c r="R12" s="38">
        <f t="shared" si="3"/>
        <v>46806765467.640984</v>
      </c>
      <c r="S12" s="38">
        <f t="shared" si="3"/>
        <v>45658728962.468262</v>
      </c>
      <c r="T12" s="38">
        <f t="shared" si="3"/>
        <v>44417174133.580673</v>
      </c>
      <c r="U12" s="38">
        <f t="shared" si="3"/>
        <v>42999342138.065216</v>
      </c>
      <c r="V12" s="38">
        <f t="shared" si="3"/>
        <v>41508369227.865234</v>
      </c>
      <c r="W12" s="38">
        <f t="shared" si="3"/>
        <v>40012002670.701042</v>
      </c>
      <c r="X12" s="38">
        <f t="shared" si="3"/>
        <v>38607487103.084724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169393403061.79272</v>
      </c>
      <c r="E13" s="13">
        <f t="shared" ref="E13:X13" si="4">+E14+E15</f>
        <v>171058433865.38422</v>
      </c>
      <c r="F13" s="13">
        <f t="shared" si="4"/>
        <v>170362536375.67804</v>
      </c>
      <c r="G13" s="13">
        <f t="shared" si="4"/>
        <v>170400960163.45322</v>
      </c>
      <c r="H13" s="13">
        <f t="shared" si="4"/>
        <v>171408517265.11371</v>
      </c>
      <c r="I13" s="13">
        <f t="shared" si="4"/>
        <v>168607850067.27777</v>
      </c>
      <c r="J13" s="13">
        <f t="shared" si="4"/>
        <v>168057109109.16675</v>
      </c>
      <c r="K13" s="13">
        <f t="shared" si="4"/>
        <v>167536253319.32532</v>
      </c>
      <c r="L13" s="13">
        <f t="shared" si="4"/>
        <v>170426576021.97</v>
      </c>
      <c r="M13" s="13">
        <f t="shared" si="4"/>
        <v>172061721657.2919</v>
      </c>
      <c r="N13" s="13">
        <f t="shared" si="4"/>
        <v>172817389483.53726</v>
      </c>
      <c r="O13" s="13">
        <f t="shared" si="4"/>
        <v>174905081952.65579</v>
      </c>
      <c r="P13" s="13">
        <f t="shared" si="4"/>
        <v>175878484576.29391</v>
      </c>
      <c r="Q13" s="13">
        <f t="shared" si="4"/>
        <v>173521825592.74902</v>
      </c>
      <c r="R13" s="13">
        <f t="shared" si="4"/>
        <v>175938254912.83307</v>
      </c>
      <c r="S13" s="13">
        <f t="shared" si="4"/>
        <v>175993755939.61948</v>
      </c>
      <c r="T13" s="13">
        <f t="shared" si="4"/>
        <v>172877159820.07645</v>
      </c>
      <c r="U13" s="13">
        <f t="shared" si="4"/>
        <v>168659081784.31134</v>
      </c>
      <c r="V13" s="13">
        <f t="shared" si="4"/>
        <v>167023936148.98947</v>
      </c>
      <c r="W13" s="13">
        <f t="shared" si="4"/>
        <v>166123111791.14896</v>
      </c>
      <c r="X13" s="13">
        <f t="shared" si="4"/>
        <v>166554312076.18161</v>
      </c>
    </row>
    <row r="14" spans="1:24" ht="15.75">
      <c r="A14" s="8" t="s">
        <v>43</v>
      </c>
      <c r="B14" s="2" t="s">
        <v>27</v>
      </c>
      <c r="C14" s="10"/>
      <c r="D14" s="11">
        <v>118161686028.20872</v>
      </c>
      <c r="E14" s="11">
        <v>118212917745.24231</v>
      </c>
      <c r="F14" s="11">
        <v>117517020255.53612</v>
      </c>
      <c r="G14" s="11">
        <v>117555444043.31131</v>
      </c>
      <c r="H14" s="11">
        <v>118563001144.97179</v>
      </c>
      <c r="I14" s="11">
        <v>115762333947.13586</v>
      </c>
      <c r="J14" s="11">
        <v>115211592989.02484</v>
      </c>
      <c r="K14" s="11">
        <v>114690737199.1834</v>
      </c>
      <c r="L14" s="11">
        <v>115139014723.22726</v>
      </c>
      <c r="M14" s="11">
        <v>114426039994.50989</v>
      </c>
      <c r="N14" s="11">
        <v>112620121969.07605</v>
      </c>
      <c r="O14" s="11">
        <v>112500581295.99768</v>
      </c>
      <c r="P14" s="11">
        <v>113473983919.63579</v>
      </c>
      <c r="Q14" s="11">
        <v>111117324936.09091</v>
      </c>
      <c r="R14" s="11">
        <v>113533754256.17496</v>
      </c>
      <c r="S14" s="11">
        <v>113589255282.96135</v>
      </c>
      <c r="T14" s="11">
        <v>110472659163.41832</v>
      </c>
      <c r="U14" s="11">
        <v>106254581127.65323</v>
      </c>
      <c r="V14" s="11">
        <v>104619435492.33134</v>
      </c>
      <c r="W14" s="11">
        <v>103718611134.49083</v>
      </c>
      <c r="X14" s="11">
        <v>104149811419.5235</v>
      </c>
    </row>
    <row r="15" spans="1:24" ht="15.75">
      <c r="A15" s="8" t="s">
        <v>47</v>
      </c>
      <c r="B15" s="2" t="s">
        <v>6</v>
      </c>
      <c r="C15" s="10"/>
      <c r="D15" s="11">
        <v>51231717033.584007</v>
      </c>
      <c r="E15" s="11">
        <v>52845516120.141907</v>
      </c>
      <c r="F15" s="11">
        <v>52845516120.141907</v>
      </c>
      <c r="G15" s="11">
        <v>52845516120.141907</v>
      </c>
      <c r="H15" s="11">
        <v>52845516120.141907</v>
      </c>
      <c r="I15" s="11">
        <v>52845516120.141907</v>
      </c>
      <c r="J15" s="11">
        <v>52845516120.141907</v>
      </c>
      <c r="K15" s="11">
        <v>52845516120.141907</v>
      </c>
      <c r="L15" s="11">
        <v>55287561298.742744</v>
      </c>
      <c r="M15" s="11">
        <v>57635681662.782013</v>
      </c>
      <c r="N15" s="11">
        <v>60197267514.461212</v>
      </c>
      <c r="O15" s="11">
        <v>62404500656.658119</v>
      </c>
      <c r="P15" s="11">
        <v>62404500656.658119</v>
      </c>
      <c r="Q15" s="11">
        <v>62404500656.658119</v>
      </c>
      <c r="R15" s="11">
        <v>62404500656.658119</v>
      </c>
      <c r="S15" s="11">
        <v>62404500656.658119</v>
      </c>
      <c r="T15" s="11">
        <v>62404500656.658119</v>
      </c>
      <c r="U15" s="11">
        <v>62404500656.658119</v>
      </c>
      <c r="V15" s="11">
        <v>62404500656.658119</v>
      </c>
      <c r="W15" s="11">
        <v>62404500656.658119</v>
      </c>
      <c r="X15" s="11">
        <v>62404500656.658119</v>
      </c>
    </row>
    <row r="16" spans="1:24" ht="15.75">
      <c r="A16" s="15" t="s">
        <v>44</v>
      </c>
      <c r="B16" s="10" t="s">
        <v>11</v>
      </c>
      <c r="C16" s="10"/>
      <c r="D16" s="13">
        <f>+D17+D18</f>
        <v>105956742901.26746</v>
      </c>
      <c r="E16" s="13">
        <f t="shared" ref="E16:X16" si="5">+E17+E18</f>
        <v>105789748254.45703</v>
      </c>
      <c r="F16" s="13">
        <f t="shared" si="5"/>
        <v>105622753607.64662</v>
      </c>
      <c r="G16" s="13">
        <f t="shared" si="5"/>
        <v>105455758960.83621</v>
      </c>
      <c r="H16" s="13">
        <f t="shared" si="5"/>
        <v>105288764314.0258</v>
      </c>
      <c r="I16" s="13">
        <f t="shared" si="5"/>
        <v>105121769667.21539</v>
      </c>
      <c r="J16" s="13">
        <f t="shared" si="5"/>
        <v>104954775020.40497</v>
      </c>
      <c r="K16" s="13">
        <f t="shared" si="5"/>
        <v>104787780373.59457</v>
      </c>
      <c r="L16" s="13">
        <f t="shared" si="5"/>
        <v>104620785726.78415</v>
      </c>
      <c r="M16" s="13">
        <f t="shared" si="5"/>
        <v>104453791079.97374</v>
      </c>
      <c r="N16" s="13">
        <f t="shared" si="5"/>
        <v>104286796433.16335</v>
      </c>
      <c r="O16" s="13">
        <f t="shared" si="5"/>
        <v>103568055179.38455</v>
      </c>
      <c r="P16" s="13">
        <f t="shared" si="5"/>
        <v>102849313925.60574</v>
      </c>
      <c r="Q16" s="13">
        <f t="shared" si="5"/>
        <v>102130572671.82693</v>
      </c>
      <c r="R16" s="13">
        <f t="shared" si="5"/>
        <v>101411831418.04816</v>
      </c>
      <c r="S16" s="13">
        <f t="shared" si="5"/>
        <v>100693090164.26935</v>
      </c>
      <c r="T16" s="13">
        <f t="shared" si="5"/>
        <v>98957596646.619614</v>
      </c>
      <c r="U16" s="13">
        <f t="shared" si="5"/>
        <v>97222103128.969894</v>
      </c>
      <c r="V16" s="13">
        <f t="shared" si="5"/>
        <v>95486609611.32016</v>
      </c>
      <c r="W16" s="13">
        <f t="shared" si="5"/>
        <v>93751116093.670441</v>
      </c>
      <c r="X16" s="13">
        <f t="shared" si="5"/>
        <v>92015622576.020706</v>
      </c>
    </row>
    <row r="17" spans="1:24">
      <c r="A17" s="8" t="s">
        <v>45</v>
      </c>
      <c r="B17" s="2" t="s">
        <v>7</v>
      </c>
      <c r="C17" s="2"/>
      <c r="D17" s="14">
        <v>72913300481.27211</v>
      </c>
      <c r="E17" s="14">
        <v>72788122390.295654</v>
      </c>
      <c r="F17" s="14">
        <v>72662944299.319199</v>
      </c>
      <c r="G17" s="14">
        <v>72537766208.342758</v>
      </c>
      <c r="H17" s="14">
        <v>72412588117.366302</v>
      </c>
      <c r="I17" s="14">
        <v>72287410026.389847</v>
      </c>
      <c r="J17" s="14">
        <v>72162231935.413391</v>
      </c>
      <c r="K17" s="14">
        <v>72037053844.436951</v>
      </c>
      <c r="L17" s="14">
        <v>71911875753.460495</v>
      </c>
      <c r="M17" s="14">
        <v>71786697662.484039</v>
      </c>
      <c r="N17" s="14">
        <v>71661519571.507599</v>
      </c>
      <c r="O17" s="14">
        <v>70676825022.624817</v>
      </c>
      <c r="P17" s="14">
        <v>69692130473.742035</v>
      </c>
      <c r="Q17" s="14">
        <v>68707435924.859238</v>
      </c>
      <c r="R17" s="14">
        <v>67722741375.976463</v>
      </c>
      <c r="S17" s="14">
        <v>66738046827.093666</v>
      </c>
      <c r="T17" s="14">
        <v>65173164857.246498</v>
      </c>
      <c r="U17" s="14">
        <v>63608282887.39933</v>
      </c>
      <c r="V17" s="14">
        <v>62043400917.552162</v>
      </c>
      <c r="W17" s="14">
        <v>60478518947.704994</v>
      </c>
      <c r="X17" s="14">
        <v>58913636977.857819</v>
      </c>
    </row>
    <row r="18" spans="1:24">
      <c r="A18" s="8" t="s">
        <v>46</v>
      </c>
      <c r="B18" s="2" t="s">
        <v>62</v>
      </c>
      <c r="C18" s="2"/>
      <c r="D18" s="14">
        <v>33043442419.995342</v>
      </c>
      <c r="E18" s="14">
        <v>33001625864.161381</v>
      </c>
      <c r="F18" s="14">
        <v>32959809308.327423</v>
      </c>
      <c r="G18" s="14">
        <v>32917992752.493462</v>
      </c>
      <c r="H18" s="14">
        <v>32876176196.659504</v>
      </c>
      <c r="I18" s="14">
        <v>32834359640.825542</v>
      </c>
      <c r="J18" s="14">
        <v>32792543084.991585</v>
      </c>
      <c r="K18" s="14">
        <v>32750726529.157623</v>
      </c>
      <c r="L18" s="14">
        <v>32708909973.323662</v>
      </c>
      <c r="M18" s="14">
        <v>32667093417.489704</v>
      </c>
      <c r="N18" s="14">
        <v>32625276861.655746</v>
      </c>
      <c r="O18" s="14">
        <v>32891230156.759727</v>
      </c>
      <c r="P18" s="14">
        <v>33157183451.863716</v>
      </c>
      <c r="Q18" s="14">
        <v>33423136746.967701</v>
      </c>
      <c r="R18" s="14">
        <v>33689090042.07169</v>
      </c>
      <c r="S18" s="14">
        <v>33955043337.175678</v>
      </c>
      <c r="T18" s="14">
        <v>33784431789.373119</v>
      </c>
      <c r="U18" s="14">
        <v>33613820241.570564</v>
      </c>
      <c r="V18" s="14">
        <v>33443208693.768002</v>
      </c>
      <c r="W18" s="14">
        <v>33272597145.965446</v>
      </c>
      <c r="X18" s="14">
        <v>33101985598.162888</v>
      </c>
    </row>
    <row r="19" spans="1:24" ht="15.75">
      <c r="A19" s="15" t="s">
        <v>48</v>
      </c>
      <c r="B19" s="10" t="s">
        <v>12</v>
      </c>
      <c r="C19" s="10"/>
      <c r="D19" s="13">
        <f>+D20+D21+D22</f>
        <v>62975294917.07309</v>
      </c>
      <c r="E19" s="13">
        <f t="shared" ref="E19:X19" si="6">+E20+E21+E22</f>
        <v>61891918645.648499</v>
      </c>
      <c r="F19" s="13">
        <f t="shared" si="6"/>
        <v>60739444209.905487</v>
      </c>
      <c r="G19" s="13">
        <f t="shared" si="6"/>
        <v>59660409463.20845</v>
      </c>
      <c r="H19" s="13">
        <f t="shared" si="6"/>
        <v>58500598774.631966</v>
      </c>
      <c r="I19" s="13">
        <f t="shared" si="6"/>
        <v>57348012548.062035</v>
      </c>
      <c r="J19" s="13">
        <f t="shared" si="6"/>
        <v>56174518829.656853</v>
      </c>
      <c r="K19" s="13">
        <f t="shared" si="6"/>
        <v>54939478717.784584</v>
      </c>
      <c r="L19" s="13">
        <f t="shared" si="6"/>
        <v>53579263840.401802</v>
      </c>
      <c r="M19" s="13">
        <f t="shared" si="6"/>
        <v>52241373024.098022</v>
      </c>
      <c r="N19" s="13">
        <f t="shared" si="6"/>
        <v>50991656074.382133</v>
      </c>
      <c r="O19" s="13">
        <f t="shared" si="6"/>
        <v>49790640838.052139</v>
      </c>
      <c r="P19" s="13">
        <f t="shared" si="6"/>
        <v>48724379002.263458</v>
      </c>
      <c r="Q19" s="13">
        <f t="shared" si="6"/>
        <v>47745150224.281555</v>
      </c>
      <c r="R19" s="13">
        <f t="shared" si="6"/>
        <v>46806765467.640984</v>
      </c>
      <c r="S19" s="13">
        <f t="shared" si="6"/>
        <v>45658728962.468262</v>
      </c>
      <c r="T19" s="13">
        <f t="shared" si="6"/>
        <v>44417174133.580673</v>
      </c>
      <c r="U19" s="13">
        <f t="shared" si="6"/>
        <v>42999342138.065216</v>
      </c>
      <c r="V19" s="13">
        <f t="shared" si="6"/>
        <v>41508369227.865234</v>
      </c>
      <c r="W19" s="13">
        <f t="shared" si="6"/>
        <v>40012002670.701042</v>
      </c>
      <c r="X19" s="13">
        <f t="shared" si="6"/>
        <v>38607487103.084724</v>
      </c>
    </row>
    <row r="20" spans="1:24" s="16" customFormat="1">
      <c r="A20" s="8" t="s">
        <v>59</v>
      </c>
      <c r="B20" s="2" t="s">
        <v>13</v>
      </c>
      <c r="C20" s="2"/>
      <c r="D20" s="11">
        <v>6833778736.893218</v>
      </c>
      <c r="E20" s="11">
        <v>6510762319.5013065</v>
      </c>
      <c r="F20" s="11">
        <v>6205326021.8125982</v>
      </c>
      <c r="G20" s="11">
        <v>5926559731.0114021</v>
      </c>
      <c r="H20" s="11">
        <v>5661830368.6912804</v>
      </c>
      <c r="I20" s="11">
        <v>5415134633.1972361</v>
      </c>
      <c r="J20" s="11">
        <v>5169504381.6635733</v>
      </c>
      <c r="K20" s="11">
        <v>4922329653.7233734</v>
      </c>
      <c r="L20" s="11">
        <v>4683730024.0629463</v>
      </c>
      <c r="M20" s="11">
        <v>4468000601.7482738</v>
      </c>
      <c r="N20" s="11">
        <v>4275394448.3610258</v>
      </c>
      <c r="O20" s="11">
        <v>4099885765.7999377</v>
      </c>
      <c r="P20" s="11">
        <v>3929225620.2875257</v>
      </c>
      <c r="Q20" s="11">
        <v>3764065149.0360913</v>
      </c>
      <c r="R20" s="11">
        <v>3608956535.3709469</v>
      </c>
      <c r="S20" s="11">
        <v>3447447485.6958871</v>
      </c>
      <c r="T20" s="11">
        <v>3289274307.611681</v>
      </c>
      <c r="U20" s="11">
        <v>3135694191.7500982</v>
      </c>
      <c r="V20" s="11">
        <v>2979620536.2810302</v>
      </c>
      <c r="W20" s="11">
        <v>2807016961.1880336</v>
      </c>
      <c r="X20" s="11">
        <v>2626619667.0957489</v>
      </c>
    </row>
    <row r="21" spans="1:24" s="16" customFormat="1">
      <c r="A21" s="8" t="s">
        <v>60</v>
      </c>
      <c r="B21" s="2" t="s">
        <v>14</v>
      </c>
      <c r="C21" s="2"/>
      <c r="D21" s="11">
        <v>629487369.65740836</v>
      </c>
      <c r="E21" s="11">
        <v>621733394.18581641</v>
      </c>
      <c r="F21" s="11">
        <v>614170408.60657585</v>
      </c>
      <c r="G21" s="11">
        <v>606531029.23360574</v>
      </c>
      <c r="H21" s="11">
        <v>598929841.34947312</v>
      </c>
      <c r="I21" s="11">
        <v>591978006.12007046</v>
      </c>
      <c r="J21" s="11">
        <v>584109445.36591113</v>
      </c>
      <c r="K21" s="11">
        <v>574445625.05107665</v>
      </c>
      <c r="L21" s="11">
        <v>552864383.73046339</v>
      </c>
      <c r="M21" s="11">
        <v>524942446.71423024</v>
      </c>
      <c r="N21" s="11">
        <v>500534624.20956337</v>
      </c>
      <c r="O21" s="11">
        <v>488617192.38773</v>
      </c>
      <c r="P21" s="11">
        <v>474178765.3728165</v>
      </c>
      <c r="Q21" s="11">
        <v>452788503.1285001</v>
      </c>
      <c r="R21" s="11">
        <v>426509038.08548295</v>
      </c>
      <c r="S21" s="11">
        <v>392246416.18968457</v>
      </c>
      <c r="T21" s="11">
        <v>357678219.11896747</v>
      </c>
      <c r="U21" s="11">
        <v>323568384.81062859</v>
      </c>
      <c r="V21" s="11">
        <v>284722135.29104817</v>
      </c>
      <c r="W21" s="11">
        <v>258595457.83549038</v>
      </c>
      <c r="X21" s="11">
        <v>232545174.17366225</v>
      </c>
    </row>
    <row r="22" spans="1:24" s="16" customFormat="1">
      <c r="A22" s="8" t="s">
        <v>61</v>
      </c>
      <c r="B22" s="2" t="s">
        <v>15</v>
      </c>
      <c r="C22" s="2"/>
      <c r="D22" s="11">
        <v>55512028810.522461</v>
      </c>
      <c r="E22" s="11">
        <v>54759422931.961372</v>
      </c>
      <c r="F22" s="11">
        <v>53919947779.486313</v>
      </c>
      <c r="G22" s="11">
        <v>53127318702.96344</v>
      </c>
      <c r="H22" s="11">
        <v>52239838564.591209</v>
      </c>
      <c r="I22" s="11">
        <v>51340899908.744728</v>
      </c>
      <c r="J22" s="11">
        <v>50420905002.627365</v>
      </c>
      <c r="K22" s="11">
        <v>49442703439.010132</v>
      </c>
      <c r="L22" s="11">
        <v>48342669432.608391</v>
      </c>
      <c r="M22" s="11">
        <v>47248429975.635521</v>
      </c>
      <c r="N22" s="11">
        <v>46215727001.811546</v>
      </c>
      <c r="O22" s="11">
        <v>45202137879.864471</v>
      </c>
      <c r="P22" s="11">
        <v>44320974616.603119</v>
      </c>
      <c r="Q22" s="11">
        <v>43528296572.116966</v>
      </c>
      <c r="R22" s="11">
        <v>42771299894.184555</v>
      </c>
      <c r="S22" s="11">
        <v>41819035060.582687</v>
      </c>
      <c r="T22" s="11">
        <v>40770221606.850021</v>
      </c>
      <c r="U22" s="11">
        <v>39540079561.504486</v>
      </c>
      <c r="V22" s="11">
        <v>38244026556.293159</v>
      </c>
      <c r="W22" s="11">
        <v>36946390251.677521</v>
      </c>
      <c r="X22" s="11">
        <v>35748322261.815315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269683901888.38409</v>
      </c>
      <c r="E35" s="11">
        <v>272182566867.202</v>
      </c>
      <c r="F35" s="11">
        <v>288470741152.96863</v>
      </c>
      <c r="G35" s="11">
        <v>311669616519.87982</v>
      </c>
      <c r="H35" s="11">
        <v>294665972993.86768</v>
      </c>
      <c r="I35" s="11">
        <v>315856047145.55688</v>
      </c>
      <c r="J35" s="11">
        <v>337982772175.58948</v>
      </c>
      <c r="K35" s="11">
        <v>363428822343.79071</v>
      </c>
      <c r="L35" s="11">
        <v>374665544972.3515</v>
      </c>
      <c r="M35" s="11">
        <v>362056760698.7207</v>
      </c>
      <c r="N35" s="11">
        <v>386584134135.89148</v>
      </c>
      <c r="O35" s="11">
        <v>364558594063.86322</v>
      </c>
      <c r="P35" s="11">
        <v>387029401185.38818</v>
      </c>
      <c r="Q35" s="11">
        <v>407407526172.07953</v>
      </c>
      <c r="R35" s="11">
        <v>445552308815.24323</v>
      </c>
      <c r="S35" s="11">
        <v>482985911161.81598</v>
      </c>
      <c r="T35" s="11">
        <v>516280493502.44397</v>
      </c>
      <c r="U35" s="11">
        <v>540383458272.42627</v>
      </c>
      <c r="V35" s="11">
        <v>543943712245.22632</v>
      </c>
      <c r="W35" s="11">
        <v>517693667516.17322</v>
      </c>
      <c r="X35" s="11">
        <v>564315208564.13049</v>
      </c>
    </row>
    <row r="36" spans="1:24" ht="15.75">
      <c r="A36" s="25">
        <v>5</v>
      </c>
      <c r="B36" s="9" t="s">
        <v>9</v>
      </c>
      <c r="C36" s="10"/>
      <c r="D36" s="11">
        <v>54130268</v>
      </c>
      <c r="E36" s="11">
        <v>55068879.999999985</v>
      </c>
      <c r="F36" s="11">
        <v>56012108.999999993</v>
      </c>
      <c r="G36" s="11">
        <v>56959988</v>
      </c>
      <c r="H36" s="11">
        <v>57911273.000000015</v>
      </c>
      <c r="I36" s="11">
        <v>58864649.000000007</v>
      </c>
      <c r="J36" s="11">
        <v>59821977.999999985</v>
      </c>
      <c r="K36" s="11">
        <v>60783217.000000007</v>
      </c>
      <c r="L36" s="11">
        <v>61742674.000000015</v>
      </c>
      <c r="M36" s="11">
        <v>62692615.999999993</v>
      </c>
      <c r="N36" s="11">
        <v>63627862</v>
      </c>
      <c r="O36" s="11">
        <v>64544914.000000015</v>
      </c>
      <c r="P36" s="11">
        <v>65446165.000000007</v>
      </c>
      <c r="Q36" s="11">
        <v>66339432.999999993</v>
      </c>
      <c r="R36" s="11">
        <v>67235927.000000015</v>
      </c>
      <c r="S36" s="11">
        <v>68143186</v>
      </c>
      <c r="T36" s="11">
        <v>69063538</v>
      </c>
      <c r="U36" s="11">
        <v>69992754</v>
      </c>
      <c r="V36" s="11">
        <v>70923730</v>
      </c>
      <c r="W36" s="11">
        <v>71846212</v>
      </c>
      <c r="X36" s="11">
        <v>72752325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63238.270331198699</v>
      </c>
      <c r="E39" s="11">
        <f t="shared" si="8"/>
        <v>64122.031652747377</v>
      </c>
      <c r="F39" s="11">
        <f t="shared" si="8"/>
        <v>64761.700785455731</v>
      </c>
      <c r="G39" s="11">
        <f t="shared" si="8"/>
        <v>64311.982145279362</v>
      </c>
      <c r="H39" s="11">
        <f t="shared" si="8"/>
        <v>66126.42346576105</v>
      </c>
      <c r="I39" s="11">
        <f t="shared" si="8"/>
        <v>67032.026072417328</v>
      </c>
      <c r="J39" s="11">
        <f t="shared" si="8"/>
        <v>66165.902445421962</v>
      </c>
      <c r="K39" s="11">
        <f t="shared" si="8"/>
        <v>66859.14799174256</v>
      </c>
      <c r="L39" s="11">
        <f t="shared" si="8"/>
        <v>68229.491245354133</v>
      </c>
      <c r="M39" s="11">
        <f t="shared" si="8"/>
        <v>68892.294072350458</v>
      </c>
      <c r="N39" s="11">
        <f t="shared" si="8"/>
        <v>68709.428905397959</v>
      </c>
      <c r="O39" s="11">
        <f t="shared" si="8"/>
        <v>69096.993289634411</v>
      </c>
      <c r="P39" s="11">
        <f t="shared" si="8"/>
        <v>69522.938023554467</v>
      </c>
      <c r="Q39" s="11">
        <f t="shared" si="8"/>
        <v>69466.035515719777</v>
      </c>
      <c r="R39" s="11">
        <f t="shared" si="8"/>
        <v>69466.776088031722</v>
      </c>
      <c r="S39" s="11">
        <f t="shared" si="8"/>
        <v>70419.354605710701</v>
      </c>
      <c r="T39" s="11">
        <f t="shared" si="8"/>
        <v>69979.964226191936</v>
      </c>
      <c r="U39" s="11">
        <f t="shared" si="8"/>
        <v>71014.602712243286</v>
      </c>
      <c r="V39" s="11">
        <f t="shared" si="8"/>
        <v>72448.307525277356</v>
      </c>
      <c r="W39" s="11">
        <f t="shared" si="8"/>
        <v>73779.828249311046</v>
      </c>
      <c r="X39" s="11">
        <f t="shared" si="8"/>
        <v>75600.327487818548</v>
      </c>
    </row>
    <row r="40" spans="1:24" ht="15.75">
      <c r="B40" s="20" t="s">
        <v>5</v>
      </c>
      <c r="C40" s="7"/>
      <c r="D40" s="11">
        <f t="shared" ref="D40:X40" si="9">+D8/D36</f>
        <v>9225.1922932468478</v>
      </c>
      <c r="E40" s="11">
        <f t="shared" si="9"/>
        <v>9579.4236426207808</v>
      </c>
      <c r="F40" s="11">
        <f t="shared" si="9"/>
        <v>9955.4684481420809</v>
      </c>
      <c r="G40" s="11">
        <f t="shared" si="9"/>
        <v>10533.986947190553</v>
      </c>
      <c r="H40" s="11">
        <f t="shared" si="9"/>
        <v>10885.247544110751</v>
      </c>
      <c r="I40" s="11">
        <f t="shared" si="9"/>
        <v>11288.553300239277</v>
      </c>
      <c r="J40" s="11">
        <f t="shared" si="9"/>
        <v>11794.966662011337</v>
      </c>
      <c r="K40" s="11">
        <f t="shared" si="9"/>
        <v>12422.779836057136</v>
      </c>
      <c r="L40" s="11">
        <f t="shared" si="9"/>
        <v>12950.311831225392</v>
      </c>
      <c r="M40" s="11">
        <f t="shared" si="9"/>
        <v>13242.248014394147</v>
      </c>
      <c r="N40" s="11">
        <f t="shared" si="9"/>
        <v>13681.149488914603</v>
      </c>
      <c r="O40" s="11">
        <f t="shared" si="9"/>
        <v>13744.949140387389</v>
      </c>
      <c r="P40" s="11">
        <f t="shared" si="9"/>
        <v>13915.624672040993</v>
      </c>
      <c r="Q40" s="11">
        <f t="shared" si="9"/>
        <v>14195.256257836638</v>
      </c>
      <c r="R40" s="11">
        <f t="shared" si="9"/>
        <v>14732.689767813479</v>
      </c>
      <c r="S40" s="11">
        <f t="shared" si="9"/>
        <v>15445.695733010045</v>
      </c>
      <c r="T40" s="11">
        <f t="shared" si="9"/>
        <v>16296.001116371199</v>
      </c>
      <c r="U40" s="11">
        <f t="shared" si="9"/>
        <v>17131.053620697548</v>
      </c>
      <c r="V40" s="11">
        <f t="shared" si="9"/>
        <v>17799.331744888903</v>
      </c>
      <c r="W40" s="11">
        <f t="shared" si="9"/>
        <v>18122.142361880982</v>
      </c>
      <c r="X40" s="11">
        <f t="shared" si="9"/>
        <v>18790.010132705382</v>
      </c>
    </row>
    <row r="41" spans="1:24" ht="15.75">
      <c r="B41" s="20" t="s">
        <v>38</v>
      </c>
      <c r="C41" s="7"/>
      <c r="D41" s="37">
        <f>+D9/D36</f>
        <v>47762.869912617367</v>
      </c>
      <c r="E41" s="37">
        <f t="shared" ref="E41:X41" si="10">+E9/E36</f>
        <v>48391.400635553342</v>
      </c>
      <c r="F41" s="37">
        <f t="shared" si="10"/>
        <v>48794.5905654741</v>
      </c>
      <c r="G41" s="37">
        <f t="shared" si="10"/>
        <v>47887.594929965548</v>
      </c>
      <c r="H41" s="37">
        <f t="shared" si="10"/>
        <v>49453.047583428975</v>
      </c>
      <c r="I41" s="37">
        <f t="shared" si="10"/>
        <v>50119.08465627244</v>
      </c>
      <c r="J41" s="37">
        <f t="shared" si="10"/>
        <v>48868.168841146879</v>
      </c>
      <c r="K41" s="37">
        <f t="shared" si="10"/>
        <v>49052.25838718297</v>
      </c>
      <c r="L41" s="37">
        <f t="shared" si="10"/>
        <v>49956.659278555155</v>
      </c>
      <c r="M41" s="37">
        <f t="shared" si="10"/>
        <v>50406.096981698844</v>
      </c>
      <c r="N41" s="37">
        <f t="shared" si="10"/>
        <v>49871.798722678461</v>
      </c>
      <c r="O41" s="37">
        <f t="shared" si="10"/>
        <v>50266.224715509874</v>
      </c>
      <c r="P41" s="37">
        <f t="shared" si="10"/>
        <v>50603.931144104325</v>
      </c>
      <c r="Q41" s="37">
        <f t="shared" si="10"/>
        <v>50395.887600475435</v>
      </c>
      <c r="R41" s="37">
        <f t="shared" si="10"/>
        <v>49912.901185096613</v>
      </c>
      <c r="S41" s="37">
        <f t="shared" si="10"/>
        <v>50243.243493144473</v>
      </c>
      <c r="T41" s="37">
        <f t="shared" si="10"/>
        <v>49104.818458988106</v>
      </c>
      <c r="U41" s="37">
        <f t="shared" si="10"/>
        <v>49470.513321423787</v>
      </c>
      <c r="V41" s="37">
        <f t="shared" si="10"/>
        <v>50362.414498456797</v>
      </c>
      <c r="W41" s="37">
        <f t="shared" si="10"/>
        <v>51483.683915613918</v>
      </c>
      <c r="X41" s="37">
        <f t="shared" si="10"/>
        <v>52725.534885889159</v>
      </c>
    </row>
    <row r="42" spans="1:24" ht="15.75">
      <c r="B42" s="20" t="s">
        <v>10</v>
      </c>
      <c r="C42" s="9"/>
      <c r="D42" s="11">
        <f t="shared" ref="D42:X42" si="11">+D10/D36</f>
        <v>6250.2081253344859</v>
      </c>
      <c r="E42" s="11">
        <f t="shared" si="11"/>
        <v>6151.2073745732587</v>
      </c>
      <c r="F42" s="11">
        <f t="shared" si="11"/>
        <v>6011.6417718395523</v>
      </c>
      <c r="G42" s="11">
        <f t="shared" si="11"/>
        <v>5890.4002681232632</v>
      </c>
      <c r="H42" s="11">
        <f t="shared" si="11"/>
        <v>5788.1283382213232</v>
      </c>
      <c r="I42" s="11">
        <f t="shared" si="11"/>
        <v>5624.3881159056118</v>
      </c>
      <c r="J42" s="11">
        <f t="shared" si="11"/>
        <v>5502.7669422637391</v>
      </c>
      <c r="K42" s="11">
        <f t="shared" si="11"/>
        <v>5384.1097685024542</v>
      </c>
      <c r="L42" s="11">
        <f t="shared" si="11"/>
        <v>5322.520135573588</v>
      </c>
      <c r="M42" s="11">
        <f t="shared" si="11"/>
        <v>5243.9490762574605</v>
      </c>
      <c r="N42" s="11">
        <f t="shared" si="11"/>
        <v>5156.4806938049051</v>
      </c>
      <c r="O42" s="11">
        <f t="shared" si="11"/>
        <v>5085.8194337371397</v>
      </c>
      <c r="P42" s="11">
        <f t="shared" si="11"/>
        <v>5003.382207409144</v>
      </c>
      <c r="Q42" s="11">
        <f t="shared" si="11"/>
        <v>4874.8916574077066</v>
      </c>
      <c r="R42" s="11">
        <f t="shared" si="11"/>
        <v>4821.1851351216164</v>
      </c>
      <c r="S42" s="11">
        <f t="shared" si="11"/>
        <v>4730.4153795561751</v>
      </c>
      <c r="T42" s="11">
        <f t="shared" si="11"/>
        <v>4579.1446508326399</v>
      </c>
      <c r="U42" s="11">
        <f t="shared" si="11"/>
        <v>4413.0357701219536</v>
      </c>
      <c r="V42" s="11">
        <f t="shared" si="11"/>
        <v>4286.5612819316593</v>
      </c>
      <c r="W42" s="11">
        <f t="shared" si="11"/>
        <v>4174.0019718161402</v>
      </c>
      <c r="X42" s="11">
        <f t="shared" si="11"/>
        <v>4084.7824692240015</v>
      </c>
    </row>
    <row r="43" spans="1:24" ht="15.75">
      <c r="B43" s="26" t="s">
        <v>32</v>
      </c>
      <c r="C43" s="9"/>
      <c r="D43" s="11">
        <f t="shared" ref="D43:X43" si="12">+D11/D36</f>
        <v>5086.805518181809</v>
      </c>
      <c r="E43" s="11">
        <f t="shared" si="12"/>
        <v>5027.3072944254782</v>
      </c>
      <c r="F43" s="11">
        <f t="shared" si="12"/>
        <v>4927.2433213204786</v>
      </c>
      <c r="G43" s="11">
        <f t="shared" si="12"/>
        <v>4842.9911734582784</v>
      </c>
      <c r="H43" s="11">
        <f t="shared" si="12"/>
        <v>4777.9519814585919</v>
      </c>
      <c r="I43" s="11">
        <f t="shared" si="12"/>
        <v>4650.1529251366665</v>
      </c>
      <c r="J43" s="11">
        <f t="shared" si="12"/>
        <v>4563.7388340715142</v>
      </c>
      <c r="K43" s="11">
        <f t="shared" si="12"/>
        <v>4480.2504232857546</v>
      </c>
      <c r="L43" s="11">
        <f t="shared" si="12"/>
        <v>4454.7367959598587</v>
      </c>
      <c r="M43" s="11">
        <f t="shared" si="12"/>
        <v>4410.655199605415</v>
      </c>
      <c r="N43" s="11">
        <f t="shared" si="12"/>
        <v>4355.0761758536</v>
      </c>
      <c r="O43" s="11">
        <f t="shared" si="12"/>
        <v>4314.4086787696433</v>
      </c>
      <c r="P43" s="11">
        <f t="shared" si="12"/>
        <v>4258.8866513706289</v>
      </c>
      <c r="Q43" s="11">
        <f t="shared" si="12"/>
        <v>4155.181704139316</v>
      </c>
      <c r="R43" s="11">
        <f t="shared" si="12"/>
        <v>4125.0280721329409</v>
      </c>
      <c r="S43" s="11">
        <f t="shared" si="12"/>
        <v>4060.374372631899</v>
      </c>
      <c r="T43" s="11">
        <f t="shared" si="12"/>
        <v>3936.0097142242562</v>
      </c>
      <c r="U43" s="11">
        <f t="shared" si="12"/>
        <v>3798.6958609069911</v>
      </c>
      <c r="V43" s="11">
        <f t="shared" si="12"/>
        <v>3701.3076689608629</v>
      </c>
      <c r="W43" s="11">
        <f t="shared" si="12"/>
        <v>3617.0901798527584</v>
      </c>
      <c r="X43" s="11">
        <f t="shared" si="12"/>
        <v>3554.1123208392628</v>
      </c>
    </row>
    <row r="44" spans="1:24" ht="15.75">
      <c r="B44" s="26" t="s">
        <v>33</v>
      </c>
      <c r="C44" s="9"/>
      <c r="D44" s="11">
        <f t="shared" ref="D44:X44" si="13">+D12/D36</f>
        <v>1163.4026071526764</v>
      </c>
      <c r="E44" s="11">
        <f t="shared" si="13"/>
        <v>1123.9000801477807</v>
      </c>
      <c r="F44" s="11">
        <f t="shared" si="13"/>
        <v>1084.3984505190742</v>
      </c>
      <c r="G44" s="11">
        <f t="shared" si="13"/>
        <v>1047.4090946649858</v>
      </c>
      <c r="H44" s="11">
        <f t="shared" si="13"/>
        <v>1010.1763567627316</v>
      </c>
      <c r="I44" s="11">
        <f t="shared" si="13"/>
        <v>974.2351907689457</v>
      </c>
      <c r="J44" s="11">
        <f t="shared" si="13"/>
        <v>939.02810819222441</v>
      </c>
      <c r="K44" s="11">
        <f t="shared" si="13"/>
        <v>903.85934521669981</v>
      </c>
      <c r="L44" s="11">
        <f t="shared" si="13"/>
        <v>867.78333961372959</v>
      </c>
      <c r="M44" s="11">
        <f t="shared" si="13"/>
        <v>833.29387665204513</v>
      </c>
      <c r="N44" s="11">
        <f t="shared" si="13"/>
        <v>801.40451795130457</v>
      </c>
      <c r="O44" s="11">
        <f t="shared" si="13"/>
        <v>771.41075496749636</v>
      </c>
      <c r="P44" s="11">
        <f t="shared" si="13"/>
        <v>744.49555603851582</v>
      </c>
      <c r="Q44" s="11">
        <f t="shared" si="13"/>
        <v>719.70995326839102</v>
      </c>
      <c r="R44" s="11">
        <f t="shared" si="13"/>
        <v>696.15706298867531</v>
      </c>
      <c r="S44" s="11">
        <f t="shared" si="13"/>
        <v>670.04100692427653</v>
      </c>
      <c r="T44" s="11">
        <f t="shared" si="13"/>
        <v>643.13493660838333</v>
      </c>
      <c r="U44" s="11">
        <f t="shared" si="13"/>
        <v>614.33990921496263</v>
      </c>
      <c r="V44" s="11">
        <f t="shared" si="13"/>
        <v>585.25361297079598</v>
      </c>
      <c r="W44" s="11">
        <f t="shared" si="13"/>
        <v>556.91179196338203</v>
      </c>
      <c r="X44" s="11">
        <f t="shared" si="13"/>
        <v>530.67014838473858</v>
      </c>
    </row>
    <row r="45" spans="1:24" ht="15.75">
      <c r="B45" s="10" t="s">
        <v>31</v>
      </c>
      <c r="C45" s="9"/>
      <c r="D45" s="11">
        <f t="shared" ref="D45:X45" si="14">+D13/D36</f>
        <v>3129.3656824642494</v>
      </c>
      <c r="E45" s="11">
        <f t="shared" si="14"/>
        <v>3106.2631719654414</v>
      </c>
      <c r="F45" s="11">
        <f t="shared" si="14"/>
        <v>3041.5304729139561</v>
      </c>
      <c r="G45" s="11">
        <f t="shared" si="14"/>
        <v>2991.5905207608753</v>
      </c>
      <c r="H45" s="11">
        <f t="shared" si="14"/>
        <v>2959.8471659414854</v>
      </c>
      <c r="I45" s="11">
        <f t="shared" si="14"/>
        <v>2864.3311891195981</v>
      </c>
      <c r="J45" s="11">
        <f t="shared" si="14"/>
        <v>2809.2870668563783</v>
      </c>
      <c r="K45" s="11">
        <f t="shared" si="14"/>
        <v>2756.2913183638389</v>
      </c>
      <c r="L45" s="11">
        <f t="shared" si="14"/>
        <v>2760.2720287425509</v>
      </c>
      <c r="M45" s="11">
        <f t="shared" si="14"/>
        <v>2744.5293024188354</v>
      </c>
      <c r="N45" s="11">
        <f t="shared" si="14"/>
        <v>2716.0646932241298</v>
      </c>
      <c r="O45" s="11">
        <f t="shared" si="14"/>
        <v>2709.8197381230648</v>
      </c>
      <c r="P45" s="11">
        <f t="shared" si="14"/>
        <v>2687.3764807501539</v>
      </c>
      <c r="Q45" s="11">
        <f t="shared" si="14"/>
        <v>2615.6663954717405</v>
      </c>
      <c r="R45" s="11">
        <f t="shared" si="14"/>
        <v>2616.7298163797614</v>
      </c>
      <c r="S45" s="11">
        <f t="shared" si="14"/>
        <v>2582.7051282811972</v>
      </c>
      <c r="T45" s="11">
        <f t="shared" si="14"/>
        <v>2503.1610720562339</v>
      </c>
      <c r="U45" s="11">
        <f t="shared" si="14"/>
        <v>2409.6648888013656</v>
      </c>
      <c r="V45" s="11">
        <f t="shared" si="14"/>
        <v>2354.9795836878498</v>
      </c>
      <c r="W45" s="11">
        <f t="shared" si="14"/>
        <v>2312.2041812190314</v>
      </c>
      <c r="X45" s="11">
        <f t="shared" si="14"/>
        <v>2289.3331873061325</v>
      </c>
    </row>
    <row r="46" spans="1:24" ht="15.75">
      <c r="B46" s="10" t="s">
        <v>11</v>
      </c>
      <c r="C46" s="9"/>
      <c r="D46" s="11">
        <f t="shared" ref="D46:X46" si="15">+D16/D36</f>
        <v>1957.4398357175594</v>
      </c>
      <c r="E46" s="11">
        <f t="shared" si="15"/>
        <v>1921.0441224600365</v>
      </c>
      <c r="F46" s="11">
        <f t="shared" si="15"/>
        <v>1885.7128484065229</v>
      </c>
      <c r="G46" s="11">
        <f t="shared" si="15"/>
        <v>1851.4006526974024</v>
      </c>
      <c r="H46" s="11">
        <f t="shared" si="15"/>
        <v>1818.1048155171063</v>
      </c>
      <c r="I46" s="11">
        <f t="shared" si="15"/>
        <v>1785.8217360170681</v>
      </c>
      <c r="J46" s="11">
        <f t="shared" si="15"/>
        <v>1754.4517672151362</v>
      </c>
      <c r="K46" s="11">
        <f t="shared" si="15"/>
        <v>1723.9591049219155</v>
      </c>
      <c r="L46" s="11">
        <f t="shared" si="15"/>
        <v>1694.4647672173078</v>
      </c>
      <c r="M46" s="11">
        <f t="shared" si="15"/>
        <v>1666.1258971865802</v>
      </c>
      <c r="N46" s="11">
        <f t="shared" si="15"/>
        <v>1639.0114826294705</v>
      </c>
      <c r="O46" s="11">
        <f t="shared" si="15"/>
        <v>1604.5889406465787</v>
      </c>
      <c r="P46" s="11">
        <f t="shared" si="15"/>
        <v>1571.5101706204746</v>
      </c>
      <c r="Q46" s="11">
        <f t="shared" si="15"/>
        <v>1539.5153086675755</v>
      </c>
      <c r="R46" s="11">
        <f t="shared" si="15"/>
        <v>1508.29825575318</v>
      </c>
      <c r="S46" s="11">
        <f t="shared" si="15"/>
        <v>1477.6692443507022</v>
      </c>
      <c r="T46" s="11">
        <f t="shared" si="15"/>
        <v>1432.8486421680223</v>
      </c>
      <c r="U46" s="11">
        <f t="shared" si="15"/>
        <v>1389.0309721056253</v>
      </c>
      <c r="V46" s="11">
        <f t="shared" si="15"/>
        <v>1346.3280852730131</v>
      </c>
      <c r="W46" s="11">
        <f t="shared" si="15"/>
        <v>1304.8859986337268</v>
      </c>
      <c r="X46" s="11">
        <f t="shared" si="15"/>
        <v>1264.7791335331306</v>
      </c>
    </row>
    <row r="47" spans="1:24" ht="15.75">
      <c r="B47" s="10" t="s">
        <v>12</v>
      </c>
      <c r="C47" s="9"/>
      <c r="D47" s="11">
        <f t="shared" ref="D47:X47" si="16">+D19/D36</f>
        <v>1163.4026071526764</v>
      </c>
      <c r="E47" s="11">
        <f t="shared" si="16"/>
        <v>1123.9000801477807</v>
      </c>
      <c r="F47" s="11">
        <f t="shared" si="16"/>
        <v>1084.3984505190742</v>
      </c>
      <c r="G47" s="11">
        <f t="shared" si="16"/>
        <v>1047.4090946649858</v>
      </c>
      <c r="H47" s="11">
        <f t="shared" si="16"/>
        <v>1010.1763567627316</v>
      </c>
      <c r="I47" s="11">
        <f t="shared" si="16"/>
        <v>974.2351907689457</v>
      </c>
      <c r="J47" s="11">
        <f t="shared" si="16"/>
        <v>939.02810819222441</v>
      </c>
      <c r="K47" s="11">
        <f t="shared" si="16"/>
        <v>903.85934521669981</v>
      </c>
      <c r="L47" s="11">
        <f t="shared" si="16"/>
        <v>867.78333961372959</v>
      </c>
      <c r="M47" s="11">
        <f t="shared" si="16"/>
        <v>833.29387665204513</v>
      </c>
      <c r="N47" s="11">
        <f t="shared" si="16"/>
        <v>801.40451795130457</v>
      </c>
      <c r="O47" s="11">
        <f t="shared" si="16"/>
        <v>771.41075496749636</v>
      </c>
      <c r="P47" s="11">
        <f t="shared" si="16"/>
        <v>744.49555603851582</v>
      </c>
      <c r="Q47" s="11">
        <f t="shared" si="16"/>
        <v>719.70995326839102</v>
      </c>
      <c r="R47" s="11">
        <f t="shared" si="16"/>
        <v>696.15706298867531</v>
      </c>
      <c r="S47" s="11">
        <f t="shared" si="16"/>
        <v>670.04100692427653</v>
      </c>
      <c r="T47" s="11">
        <f t="shared" si="16"/>
        <v>643.13493660838333</v>
      </c>
      <c r="U47" s="11">
        <f t="shared" si="16"/>
        <v>614.33990921496263</v>
      </c>
      <c r="V47" s="11">
        <f t="shared" si="16"/>
        <v>585.25361297079598</v>
      </c>
      <c r="W47" s="11">
        <f t="shared" si="16"/>
        <v>556.91179196338203</v>
      </c>
      <c r="X47" s="11">
        <f t="shared" si="16"/>
        <v>530.67014838473858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4982.1275942765351</v>
      </c>
      <c r="E50" s="11">
        <f t="shared" ref="E50:X50" si="18">+E35/E36</f>
        <v>4942.5840305305292</v>
      </c>
      <c r="F50" s="11">
        <f t="shared" si="18"/>
        <v>5150.1496069888863</v>
      </c>
      <c r="G50" s="11">
        <f t="shared" si="18"/>
        <v>5471.7289708677572</v>
      </c>
      <c r="H50" s="11">
        <f t="shared" si="18"/>
        <v>5088.2316642196347</v>
      </c>
      <c r="I50" s="11">
        <f t="shared" si="18"/>
        <v>5365.801928854733</v>
      </c>
      <c r="J50" s="11">
        <f t="shared" si="18"/>
        <v>5649.8093756710878</v>
      </c>
      <c r="K50" s="11">
        <f t="shared" si="18"/>
        <v>5979.0981833651658</v>
      </c>
      <c r="L50" s="11">
        <f t="shared" si="18"/>
        <v>6068.1781448654365</v>
      </c>
      <c r="M50" s="11">
        <f t="shared" si="18"/>
        <v>5775.1101134258097</v>
      </c>
      <c r="N50" s="11">
        <f t="shared" si="18"/>
        <v>6075.70523328116</v>
      </c>
      <c r="O50" s="11">
        <f t="shared" si="18"/>
        <v>5648.1381951157782</v>
      </c>
      <c r="P50" s="11">
        <f t="shared" si="18"/>
        <v>5913.7063445258882</v>
      </c>
      <c r="Q50" s="11">
        <f t="shared" si="18"/>
        <v>6141.2572846692792</v>
      </c>
      <c r="R50" s="11">
        <f t="shared" si="18"/>
        <v>6626.6998715618683</v>
      </c>
      <c r="S50" s="11">
        <f t="shared" si="18"/>
        <v>7087.8093542884244</v>
      </c>
      <c r="T50" s="11">
        <f t="shared" si="18"/>
        <v>7475.4423021659268</v>
      </c>
      <c r="U50" s="11">
        <f t="shared" si="18"/>
        <v>7720.5628781577343</v>
      </c>
      <c r="V50" s="11">
        <f t="shared" si="18"/>
        <v>7669.4177286674903</v>
      </c>
      <c r="W50" s="11">
        <f t="shared" si="18"/>
        <v>7205.5805463504912</v>
      </c>
      <c r="X50" s="11">
        <f t="shared" si="18"/>
        <v>7756.6621900280234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1.3975102685765073</v>
      </c>
      <c r="F53" s="32">
        <f>IFERROR(((F39/$D39)-1)*100,0)</f>
        <v>2.4090324518339035</v>
      </c>
      <c r="G53" s="32">
        <f>IFERROR(((G39/$D39)-1)*100,0)</f>
        <v>1.6978829567243059</v>
      </c>
      <c r="H53" s="32">
        <f t="shared" ref="H53:X53" si="19">IFERROR(((H39/$D39)-1)*100,0)</f>
        <v>4.56709698009794</v>
      </c>
      <c r="I53" s="32">
        <f t="shared" si="19"/>
        <v>5.9991453297971953</v>
      </c>
      <c r="J53" s="32">
        <f t="shared" si="19"/>
        <v>4.6295259166487801</v>
      </c>
      <c r="K53" s="32">
        <f t="shared" si="19"/>
        <v>5.7257696037228412</v>
      </c>
      <c r="L53" s="32">
        <f t="shared" si="19"/>
        <v>7.8927220621545224</v>
      </c>
      <c r="M53" s="32">
        <f t="shared" si="19"/>
        <v>8.9408260402124462</v>
      </c>
      <c r="N53" s="32">
        <f t="shared" si="19"/>
        <v>8.6516575256487585</v>
      </c>
      <c r="O53" s="32">
        <f t="shared" si="19"/>
        <v>9.2645211953959805</v>
      </c>
      <c r="P53" s="32">
        <f t="shared" si="19"/>
        <v>9.9380765151244397</v>
      </c>
      <c r="Q53" s="32">
        <f t="shared" si="19"/>
        <v>9.8480953889224168</v>
      </c>
      <c r="R53" s="32">
        <f t="shared" si="19"/>
        <v>9.8492664714141966</v>
      </c>
      <c r="S53" s="32">
        <f t="shared" si="19"/>
        <v>11.355598812083901</v>
      </c>
      <c r="T53" s="32">
        <f t="shared" si="19"/>
        <v>10.660781611648872</v>
      </c>
      <c r="U53" s="32">
        <f t="shared" si="19"/>
        <v>12.29687709723477</v>
      </c>
      <c r="V53" s="32">
        <f t="shared" si="19"/>
        <v>14.564024515286068</v>
      </c>
      <c r="W53" s="32">
        <f t="shared" si="19"/>
        <v>16.669586095417998</v>
      </c>
      <c r="X53" s="32">
        <f t="shared" si="19"/>
        <v>19.548379631314816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3.8398261858806126</v>
      </c>
      <c r="F54" s="32">
        <f t="shared" ref="F54:I54" si="21">IFERROR(((F40/$D40)-1)*100,0)</f>
        <v>7.9161076721383949</v>
      </c>
      <c r="G54" s="32">
        <f t="shared" si="21"/>
        <v>14.187180194626258</v>
      </c>
      <c r="H54" s="32">
        <f t="shared" si="21"/>
        <v>17.994803773132407</v>
      </c>
      <c r="I54" s="32">
        <f t="shared" si="21"/>
        <v>22.366590759337114</v>
      </c>
      <c r="J54" s="32">
        <f t="shared" ref="J54:X54" si="22">IFERROR(((J40/$D40)-1)*100,0)</f>
        <v>27.856052070000214</v>
      </c>
      <c r="K54" s="32">
        <f t="shared" si="22"/>
        <v>34.661473074669999</v>
      </c>
      <c r="L54" s="32">
        <f t="shared" si="22"/>
        <v>40.379857888766793</v>
      </c>
      <c r="M54" s="32">
        <f t="shared" si="22"/>
        <v>43.544411796032904</v>
      </c>
      <c r="N54" s="32">
        <f t="shared" si="22"/>
        <v>48.302052185184976</v>
      </c>
      <c r="O54" s="32">
        <f t="shared" si="22"/>
        <v>48.993632907242016</v>
      </c>
      <c r="P54" s="32">
        <f t="shared" si="22"/>
        <v>50.843735606765605</v>
      </c>
      <c r="Q54" s="32">
        <f t="shared" si="22"/>
        <v>53.874909124962578</v>
      </c>
      <c r="R54" s="32">
        <f t="shared" si="22"/>
        <v>59.700625195621186</v>
      </c>
      <c r="S54" s="32">
        <f t="shared" si="22"/>
        <v>67.429526041606906</v>
      </c>
      <c r="T54" s="32">
        <f t="shared" si="22"/>
        <v>76.646736440392928</v>
      </c>
      <c r="U54" s="32">
        <f t="shared" si="22"/>
        <v>85.698607423479473</v>
      </c>
      <c r="V54" s="32">
        <f t="shared" si="22"/>
        <v>92.942663730907952</v>
      </c>
      <c r="W54" s="32">
        <f t="shared" si="22"/>
        <v>96.441892871403894</v>
      </c>
      <c r="X54" s="39">
        <f t="shared" si="22"/>
        <v>103.68150099657329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1.3159400263968113</v>
      </c>
      <c r="F55" s="32">
        <f t="shared" ref="F55:I55" si="23">IFERROR(((F41/$D41)-1)*100,0)</f>
        <v>2.1600893219864581</v>
      </c>
      <c r="G55" s="32">
        <f t="shared" si="23"/>
        <v>0.26113384220078917</v>
      </c>
      <c r="H55" s="32">
        <f t="shared" si="23"/>
        <v>3.5386853300561905</v>
      </c>
      <c r="I55" s="32">
        <f t="shared" si="23"/>
        <v>4.9331515211832766</v>
      </c>
      <c r="J55" s="32">
        <f t="shared" ref="J55:X55" si="24">IFERROR(((J41/$D41)-1)*100,0)</f>
        <v>2.3141384312786561</v>
      </c>
      <c r="K55" s="32">
        <f t="shared" si="24"/>
        <v>2.6995623942291491</v>
      </c>
      <c r="L55" s="32">
        <f t="shared" si="24"/>
        <v>4.5930853191010979</v>
      </c>
      <c r="M55" s="32">
        <f t="shared" si="24"/>
        <v>5.5340624923026827</v>
      </c>
      <c r="N55" s="32">
        <f t="shared" si="24"/>
        <v>4.415414764480019</v>
      </c>
      <c r="O55" s="32">
        <f t="shared" si="24"/>
        <v>5.2412152106278809</v>
      </c>
      <c r="P55" s="32">
        <f t="shared" si="24"/>
        <v>5.9482632360339904</v>
      </c>
      <c r="Q55" s="32">
        <f t="shared" si="24"/>
        <v>5.5126873503941409</v>
      </c>
      <c r="R55" s="32">
        <f t="shared" si="24"/>
        <v>4.5014700255925799</v>
      </c>
      <c r="S55" s="32">
        <f t="shared" si="24"/>
        <v>5.1930999646063514</v>
      </c>
      <c r="T55" s="32">
        <f t="shared" si="24"/>
        <v>2.8096061832671326</v>
      </c>
      <c r="U55" s="32">
        <f t="shared" si="24"/>
        <v>3.5752529358695773</v>
      </c>
      <c r="V55" s="32">
        <f t="shared" si="24"/>
        <v>5.4426055021302489</v>
      </c>
      <c r="W55" s="32">
        <f t="shared" si="24"/>
        <v>7.7901809707076053</v>
      </c>
      <c r="X55" s="32">
        <f t="shared" si="24"/>
        <v>10.390215207651954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-1.5839592662513002</v>
      </c>
      <c r="F56" s="32">
        <f t="shared" ref="F56:I56" si="25">IFERROR(((F42/$D42)-1)*100,0)</f>
        <v>-3.8169345517940934</v>
      </c>
      <c r="G56" s="32">
        <f t="shared" si="25"/>
        <v>-5.7567340158287461</v>
      </c>
      <c r="H56" s="32">
        <f t="shared" si="25"/>
        <v>-7.3930304055024436</v>
      </c>
      <c r="I56" s="32">
        <f t="shared" si="25"/>
        <v>-10.012786724528199</v>
      </c>
      <c r="J56" s="32">
        <f t="shared" ref="J56:X56" si="26">IFERROR(((J42/$D42)-1)*100,0)</f>
        <v>-11.958660705090473</v>
      </c>
      <c r="K56" s="32">
        <f t="shared" si="26"/>
        <v>-13.857112266732418</v>
      </c>
      <c r="L56" s="32">
        <f t="shared" si="26"/>
        <v>-14.84251357967783</v>
      </c>
      <c r="M56" s="32">
        <f t="shared" si="26"/>
        <v>-16.099608667402165</v>
      </c>
      <c r="N56" s="32">
        <f t="shared" si="26"/>
        <v>-17.499056184965823</v>
      </c>
      <c r="O56" s="32">
        <f t="shared" si="26"/>
        <v>-18.629598698923854</v>
      </c>
      <c r="P56" s="32">
        <f t="shared" si="26"/>
        <v>-19.94855039900958</v>
      </c>
      <c r="Q56" s="32">
        <f t="shared" si="26"/>
        <v>-22.004330741437162</v>
      </c>
      <c r="R56" s="32">
        <f t="shared" si="26"/>
        <v>-22.863606484086386</v>
      </c>
      <c r="S56" s="32">
        <f t="shared" si="26"/>
        <v>-24.315874212540368</v>
      </c>
      <c r="T56" s="32">
        <f t="shared" si="26"/>
        <v>-26.736125277626932</v>
      </c>
      <c r="U56" s="32">
        <f t="shared" si="26"/>
        <v>-29.393778868991095</v>
      </c>
      <c r="V56" s="32">
        <f t="shared" si="26"/>
        <v>-31.417303296564072</v>
      </c>
      <c r="W56" s="32">
        <f t="shared" si="26"/>
        <v>-33.218192288712558</v>
      </c>
      <c r="X56" s="32">
        <f t="shared" si="26"/>
        <v>-34.645656795542301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-1.1696579227113313</v>
      </c>
      <c r="F57" s="32">
        <f t="shared" ref="F57:I57" si="27">IFERROR(((F43/$D43)-1)*100,0)</f>
        <v>-3.1367858726071951</v>
      </c>
      <c r="G57" s="32">
        <f t="shared" si="27"/>
        <v>-4.7930738427498953</v>
      </c>
      <c r="H57" s="32">
        <f t="shared" si="27"/>
        <v>-6.0716600156872413</v>
      </c>
      <c r="I57" s="32">
        <f t="shared" si="27"/>
        <v>-8.584023735218727</v>
      </c>
      <c r="J57" s="32">
        <f t="shared" ref="J57:X57" si="28">IFERROR(((J43/$D43)-1)*100,0)</f>
        <v>-10.282812705158339</v>
      </c>
      <c r="K57" s="32">
        <f t="shared" si="28"/>
        <v>-11.924086594780158</v>
      </c>
      <c r="L57" s="32">
        <f t="shared" si="28"/>
        <v>-12.425651422346339</v>
      </c>
      <c r="M57" s="32">
        <f t="shared" si="28"/>
        <v>-13.292238442370651</v>
      </c>
      <c r="N57" s="32">
        <f t="shared" si="28"/>
        <v>-14.384849975348635</v>
      </c>
      <c r="O57" s="32">
        <f t="shared" si="28"/>
        <v>-15.184320231064108</v>
      </c>
      <c r="P57" s="32">
        <f t="shared" si="28"/>
        <v>-16.27581128965798</v>
      </c>
      <c r="Q57" s="32">
        <f t="shared" si="28"/>
        <v>-18.314516069320575</v>
      </c>
      <c r="R57" s="32">
        <f t="shared" si="28"/>
        <v>-18.907297371821652</v>
      </c>
      <c r="S57" s="32">
        <f t="shared" si="28"/>
        <v>-20.17830526213611</v>
      </c>
      <c r="T57" s="32">
        <f t="shared" si="28"/>
        <v>-22.62315317234469</v>
      </c>
      <c r="U57" s="32">
        <f t="shared" si="28"/>
        <v>-25.322565462169088</v>
      </c>
      <c r="V57" s="32">
        <f t="shared" si="28"/>
        <v>-27.237091024391447</v>
      </c>
      <c r="W57" s="32">
        <f t="shared" si="28"/>
        <v>-28.892697648373534</v>
      </c>
      <c r="X57" s="32">
        <f t="shared" si="28"/>
        <v>-30.130760687905777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-3.3954305037681265</v>
      </c>
      <c r="F58" s="32">
        <f t="shared" ref="F58:I58" si="29">IFERROR(((F44/$D44)-1)*100,0)</f>
        <v>-6.7907838737750303</v>
      </c>
      <c r="G58" s="32">
        <f t="shared" si="29"/>
        <v>-9.9701953368984029</v>
      </c>
      <c r="H58" s="32">
        <f t="shared" si="29"/>
        <v>-13.170526647258619</v>
      </c>
      <c r="I58" s="32">
        <f t="shared" si="29"/>
        <v>-16.259841195190461</v>
      </c>
      <c r="J58" s="32">
        <f t="shared" ref="J58:X58" si="30">IFERROR(((J44/$D44)-1)*100,0)</f>
        <v>-19.286057774065725</v>
      </c>
      <c r="K58" s="32">
        <f t="shared" si="30"/>
        <v>-22.308980600549411</v>
      </c>
      <c r="L58" s="32">
        <f t="shared" si="30"/>
        <v>-25.409885255668151</v>
      </c>
      <c r="M58" s="32">
        <f t="shared" si="30"/>
        <v>-28.374419007753716</v>
      </c>
      <c r="N58" s="32">
        <f t="shared" si="30"/>
        <v>-31.115461403970013</v>
      </c>
      <c r="O58" s="32">
        <f t="shared" si="30"/>
        <v>-33.693568312051916</v>
      </c>
      <c r="P58" s="32">
        <f t="shared" si="30"/>
        <v>-36.007057964172695</v>
      </c>
      <c r="Q58" s="32">
        <f t="shared" si="30"/>
        <v>-38.137498674700701</v>
      </c>
      <c r="R58" s="32">
        <f t="shared" si="30"/>
        <v>-40.161981870364095</v>
      </c>
      <c r="S58" s="32">
        <f t="shared" si="30"/>
        <v>-42.406781383777215</v>
      </c>
      <c r="T58" s="32">
        <f t="shared" si="30"/>
        <v>-44.719486388087226</v>
      </c>
      <c r="U58" s="32">
        <f t="shared" si="30"/>
        <v>-47.194556257828538</v>
      </c>
      <c r="V58" s="32">
        <f t="shared" si="30"/>
        <v>-49.694662073763809</v>
      </c>
      <c r="W58" s="32">
        <f t="shared" si="30"/>
        <v>-52.13077669420273</v>
      </c>
      <c r="X58" s="32">
        <f t="shared" si="30"/>
        <v>-54.386371053138149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-0.73824898854951693</v>
      </c>
      <c r="F59" s="32">
        <f t="shared" ref="F59:I59" si="31">IFERROR(((F45/$D45)-1)*100,0)</f>
        <v>-2.8068055466476061</v>
      </c>
      <c r="G59" s="32">
        <f t="shared" si="31"/>
        <v>-4.4026545850941234</v>
      </c>
      <c r="H59" s="32">
        <f t="shared" si="31"/>
        <v>-5.4170248454081253</v>
      </c>
      <c r="I59" s="32">
        <f t="shared" si="31"/>
        <v>-8.4692720582257852</v>
      </c>
      <c r="J59" s="32">
        <f t="shared" ref="J59:X59" si="32">IFERROR(((J45/$D45)-1)*100,0)</f>
        <v>-10.22822667869937</v>
      </c>
      <c r="K59" s="32">
        <f t="shared" si="32"/>
        <v>-11.921724782468679</v>
      </c>
      <c r="L59" s="32">
        <f t="shared" si="32"/>
        <v>-11.794519758108047</v>
      </c>
      <c r="M59" s="32">
        <f t="shared" si="32"/>
        <v>-12.297584210176771</v>
      </c>
      <c r="N59" s="32">
        <f t="shared" si="32"/>
        <v>-13.207180980992339</v>
      </c>
      <c r="O59" s="32">
        <f t="shared" si="32"/>
        <v>-13.406740755551748</v>
      </c>
      <c r="P59" s="32">
        <f t="shared" si="32"/>
        <v>-14.123923074597243</v>
      </c>
      <c r="Q59" s="32">
        <f t="shared" si="32"/>
        <v>-16.415444505929123</v>
      </c>
      <c r="R59" s="32">
        <f t="shared" si="32"/>
        <v>-16.381462510345159</v>
      </c>
      <c r="S59" s="32">
        <f t="shared" si="32"/>
        <v>-17.468733591805062</v>
      </c>
      <c r="T59" s="32">
        <f t="shared" si="32"/>
        <v>-20.010592367553048</v>
      </c>
      <c r="U59" s="32">
        <f t="shared" si="32"/>
        <v>-22.998296354299775</v>
      </c>
      <c r="V59" s="32">
        <f t="shared" si="32"/>
        <v>-24.745784844377848</v>
      </c>
      <c r="W59" s="32">
        <f t="shared" si="32"/>
        <v>-26.112688134348559</v>
      </c>
      <c r="X59" s="32">
        <f t="shared" si="32"/>
        <v>-26.843538927563916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-1.8593528441287144</v>
      </c>
      <c r="F60" s="32">
        <f t="shared" ref="F60:I60" si="33">IFERROR(((F46/$D46)-1)*100,0)</f>
        <v>-3.6643265352134247</v>
      </c>
      <c r="G60" s="32">
        <f t="shared" si="33"/>
        <v>-5.4172384297719756</v>
      </c>
      <c r="H60" s="32">
        <f t="shared" si="33"/>
        <v>-7.118227475399042</v>
      </c>
      <c r="I60" s="32">
        <f t="shared" si="33"/>
        <v>-8.7674776291440608</v>
      </c>
      <c r="J60" s="32">
        <f t="shared" ref="J60:X60" si="34">IFERROR(((J46/$D46)-1)*100,0)</f>
        <v>-10.370079570185698</v>
      </c>
      <c r="K60" s="32">
        <f t="shared" si="34"/>
        <v>-11.927862432106595</v>
      </c>
      <c r="L60" s="32">
        <f t="shared" si="34"/>
        <v>-13.434643747497354</v>
      </c>
      <c r="M60" s="32">
        <f t="shared" si="34"/>
        <v>-14.882395525796021</v>
      </c>
      <c r="N60" s="32">
        <f t="shared" si="34"/>
        <v>-16.267593377722346</v>
      </c>
      <c r="O60" s="32">
        <f t="shared" si="34"/>
        <v>-18.026142547652423</v>
      </c>
      <c r="P60" s="32">
        <f t="shared" si="34"/>
        <v>-19.716042253508668</v>
      </c>
      <c r="Q60" s="32">
        <f t="shared" si="34"/>
        <v>-21.350568197503804</v>
      </c>
      <c r="R60" s="32">
        <f t="shared" si="34"/>
        <v>-22.945358103419455</v>
      </c>
      <c r="S60" s="32">
        <f t="shared" si="34"/>
        <v>-24.510106651169828</v>
      </c>
      <c r="T60" s="32">
        <f t="shared" si="34"/>
        <v>-26.799862962696487</v>
      </c>
      <c r="U60" s="32">
        <f t="shared" si="34"/>
        <v>-29.038382342084425</v>
      </c>
      <c r="V60" s="32">
        <f t="shared" si="34"/>
        <v>-31.219950636210726</v>
      </c>
      <c r="W60" s="32">
        <f t="shared" si="34"/>
        <v>-33.337108256235069</v>
      </c>
      <c r="X60" s="32">
        <f t="shared" si="34"/>
        <v>-35.386053228579208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-3.3954305037681265</v>
      </c>
      <c r="F61" s="32">
        <f t="shared" ref="F61:I61" si="36">IFERROR(((F47/$D47)-1)*100,0)</f>
        <v>-6.7907838737750303</v>
      </c>
      <c r="G61" s="32">
        <f t="shared" si="36"/>
        <v>-9.9701953368984029</v>
      </c>
      <c r="H61" s="32">
        <f t="shared" si="36"/>
        <v>-13.170526647258619</v>
      </c>
      <c r="I61" s="32">
        <f t="shared" si="36"/>
        <v>-16.259841195190461</v>
      </c>
      <c r="J61" s="32">
        <f t="shared" ref="J61:X61" si="37">IFERROR(((J47/$D47)-1)*100,0)</f>
        <v>-19.286057774065725</v>
      </c>
      <c r="K61" s="32">
        <f t="shared" si="37"/>
        <v>-22.308980600549411</v>
      </c>
      <c r="L61" s="32">
        <f t="shared" si="37"/>
        <v>-25.409885255668151</v>
      </c>
      <c r="M61" s="32">
        <f t="shared" si="37"/>
        <v>-28.374419007753716</v>
      </c>
      <c r="N61" s="32">
        <f t="shared" si="37"/>
        <v>-31.115461403970013</v>
      </c>
      <c r="O61" s="32">
        <f t="shared" si="37"/>
        <v>-33.693568312051916</v>
      </c>
      <c r="P61" s="32">
        <f t="shared" si="37"/>
        <v>-36.007057964172695</v>
      </c>
      <c r="Q61" s="32">
        <f t="shared" si="37"/>
        <v>-38.137498674700701</v>
      </c>
      <c r="R61" s="32">
        <f t="shared" si="37"/>
        <v>-40.161981870364095</v>
      </c>
      <c r="S61" s="32">
        <f t="shared" si="37"/>
        <v>-42.406781383777215</v>
      </c>
      <c r="T61" s="32">
        <f t="shared" si="37"/>
        <v>-44.719486388087226</v>
      </c>
      <c r="U61" s="32">
        <f t="shared" si="37"/>
        <v>-47.194556257828538</v>
      </c>
      <c r="V61" s="32">
        <f t="shared" si="37"/>
        <v>-49.694662073763809</v>
      </c>
      <c r="W61" s="32">
        <f t="shared" si="37"/>
        <v>-52.13077669420273</v>
      </c>
      <c r="X61" s="32">
        <f t="shared" si="37"/>
        <v>-54.386371053138149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-0.79370837052494814</v>
      </c>
      <c r="F64" s="32">
        <f t="shared" ref="F64:I64" si="41">IFERROR(((F50/$D50)-1)*100,0)</f>
        <v>3.3724951746594067</v>
      </c>
      <c r="G64" s="32">
        <f t="shared" si="41"/>
        <v>9.8271545103275848</v>
      </c>
      <c r="H64" s="32">
        <f t="shared" si="41"/>
        <v>2.1296939497292611</v>
      </c>
      <c r="I64" s="32">
        <f t="shared" si="41"/>
        <v>7.7010138202594947</v>
      </c>
      <c r="J64" s="32">
        <f t="shared" ref="J64:X64" si="42">IFERROR(((J50/$D50)-1)*100,0)</f>
        <v>13.401539176989075</v>
      </c>
      <c r="K64" s="32">
        <f t="shared" si="42"/>
        <v>20.010940511317887</v>
      </c>
      <c r="L64" s="32">
        <f t="shared" si="42"/>
        <v>21.798930879180123</v>
      </c>
      <c r="M64" s="32">
        <f t="shared" si="42"/>
        <v>15.916543768574943</v>
      </c>
      <c r="N64" s="32">
        <f t="shared" si="42"/>
        <v>21.950012686566399</v>
      </c>
      <c r="O64" s="32">
        <f t="shared" si="42"/>
        <v>13.367995665232568</v>
      </c>
      <c r="P64" s="32">
        <f t="shared" si="42"/>
        <v>18.698412126569174</v>
      </c>
      <c r="Q64" s="32">
        <f t="shared" si="42"/>
        <v>23.265756816913964</v>
      </c>
      <c r="R64" s="32">
        <f t="shared" si="42"/>
        <v>33.009437156419217</v>
      </c>
      <c r="S64" s="32">
        <f t="shared" si="42"/>
        <v>42.264709607816854</v>
      </c>
      <c r="T64" s="32">
        <f t="shared" si="42"/>
        <v>50.045179709040568</v>
      </c>
      <c r="U64" s="32">
        <f t="shared" si="42"/>
        <v>54.965177668815855</v>
      </c>
      <c r="V64" s="32">
        <f t="shared" si="42"/>
        <v>53.938605215131631</v>
      </c>
      <c r="W64" s="32">
        <f t="shared" si="42"/>
        <v>44.628583070177832</v>
      </c>
      <c r="X64" s="32">
        <f t="shared" si="42"/>
        <v>55.689753890263091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19.713428982797065</v>
      </c>
      <c r="D67" s="30">
        <f>(D8/D7)*100</f>
        <v>14.587989590688702</v>
      </c>
      <c r="E67" s="30">
        <f t="shared" ref="E67:X67" si="43">(E8/E7)*100</f>
        <v>14.939363890554988</v>
      </c>
      <c r="F67" s="30">
        <f t="shared" si="43"/>
        <v>15.372462933181479</v>
      </c>
      <c r="G67" s="30">
        <f t="shared" si="43"/>
        <v>16.379509067835148</v>
      </c>
      <c r="H67" s="30">
        <f t="shared" si="43"/>
        <v>16.461267634937062</v>
      </c>
      <c r="I67" s="30">
        <f t="shared" si="43"/>
        <v>16.840537220289015</v>
      </c>
      <c r="J67" s="30">
        <f t="shared" si="43"/>
        <v>17.826351982035778</v>
      </c>
      <c r="K67" s="30">
        <f t="shared" si="43"/>
        <v>18.580523696759361</v>
      </c>
      <c r="L67" s="30">
        <f t="shared" si="43"/>
        <v>18.980519413014385</v>
      </c>
      <c r="M67" s="30">
        <f t="shared" si="43"/>
        <v>19.221667956777839</v>
      </c>
      <c r="N67" s="30">
        <f t="shared" si="43"/>
        <v>19.911604137696131</v>
      </c>
      <c r="O67" s="30">
        <f t="shared" si="43"/>
        <v>19.892253607581122</v>
      </c>
      <c r="P67" s="30">
        <f t="shared" si="43"/>
        <v>20.015875432833923</v>
      </c>
      <c r="Q67" s="30">
        <f t="shared" si="43"/>
        <v>20.434815593621046</v>
      </c>
      <c r="R67" s="30">
        <f t="shared" si="43"/>
        <v>21.208253207466388</v>
      </c>
      <c r="S67" s="30">
        <f t="shared" si="43"/>
        <v>21.933878575702632</v>
      </c>
      <c r="T67" s="30">
        <f t="shared" si="43"/>
        <v>23.286666828949265</v>
      </c>
      <c r="U67" s="30">
        <f t="shared" si="43"/>
        <v>24.123283052239149</v>
      </c>
      <c r="V67" s="30">
        <f t="shared" si="43"/>
        <v>24.568319610059465</v>
      </c>
      <c r="W67" s="30">
        <f t="shared" si="43"/>
        <v>24.56246211450107</v>
      </c>
      <c r="X67" s="30">
        <f t="shared" si="43"/>
        <v>24.854403092014397</v>
      </c>
    </row>
    <row r="68" spans="1:24" ht="15.75">
      <c r="B68" s="20" t="s">
        <v>38</v>
      </c>
      <c r="C68" s="31">
        <f t="shared" ref="C68:C69" si="44">AVERAGE(D68:X68)</f>
        <v>72.700062767920969</v>
      </c>
      <c r="D68" s="30">
        <f>(D9/D7)*100</f>
        <v>75.528425528510198</v>
      </c>
      <c r="E68" s="30">
        <f t="shared" ref="E68:X68" si="45">(E9/E7)*100</f>
        <v>75.467665930513235</v>
      </c>
      <c r="F68" s="30">
        <f t="shared" si="45"/>
        <v>75.344825681959932</v>
      </c>
      <c r="G68" s="30">
        <f t="shared" si="45"/>
        <v>74.461388581972983</v>
      </c>
      <c r="H68" s="30">
        <f t="shared" si="45"/>
        <v>74.785607615743473</v>
      </c>
      <c r="I68" s="30">
        <f t="shared" si="45"/>
        <v>74.768864366604149</v>
      </c>
      <c r="J68" s="30">
        <f t="shared" si="45"/>
        <v>73.857027615480035</v>
      </c>
      <c r="K68" s="30">
        <f t="shared" si="45"/>
        <v>73.366562184192318</v>
      </c>
      <c r="L68" s="30">
        <f t="shared" si="45"/>
        <v>73.218572155126225</v>
      </c>
      <c r="M68" s="30">
        <f t="shared" si="45"/>
        <v>73.16652415255983</v>
      </c>
      <c r="N68" s="30">
        <f t="shared" si="45"/>
        <v>72.583631558550792</v>
      </c>
      <c r="O68" s="30">
        <f t="shared" si="45"/>
        <v>72.747340111904066</v>
      </c>
      <c r="P68" s="30">
        <f t="shared" si="45"/>
        <v>72.787388713290056</v>
      </c>
      <c r="Q68" s="30">
        <f t="shared" si="45"/>
        <v>72.547522291049887</v>
      </c>
      <c r="R68" s="30">
        <f t="shared" si="45"/>
        <v>71.851472021451713</v>
      </c>
      <c r="S68" s="30">
        <f t="shared" si="45"/>
        <v>71.348628192440103</v>
      </c>
      <c r="T68" s="30">
        <f t="shared" si="45"/>
        <v>70.16982503773454</v>
      </c>
      <c r="U68" s="30">
        <f t="shared" si="45"/>
        <v>69.662451709942204</v>
      </c>
      <c r="V68" s="30">
        <f t="shared" si="45"/>
        <v>69.514963452921592</v>
      </c>
      <c r="W68" s="30">
        <f t="shared" si="45"/>
        <v>69.780162325187675</v>
      </c>
      <c r="X68" s="30">
        <f t="shared" si="45"/>
        <v>69.742468899205249</v>
      </c>
    </row>
    <row r="69" spans="1:24" ht="15.75">
      <c r="B69" s="20" t="s">
        <v>10</v>
      </c>
      <c r="C69" s="31">
        <f t="shared" si="44"/>
        <v>7.5865082492819704</v>
      </c>
      <c r="D69" s="30">
        <f t="shared" ref="D69:X69" si="46">(D10/D7)*100</f>
        <v>9.8835848808011058</v>
      </c>
      <c r="E69" s="30">
        <f t="shared" si="46"/>
        <v>9.5929701789317896</v>
      </c>
      <c r="F69" s="30">
        <f t="shared" si="46"/>
        <v>9.2827113848585867</v>
      </c>
      <c r="G69" s="30">
        <f t="shared" si="46"/>
        <v>9.1591023501918798</v>
      </c>
      <c r="H69" s="30">
        <f t="shared" si="46"/>
        <v>8.7531247493194648</v>
      </c>
      <c r="I69" s="30">
        <f t="shared" si="46"/>
        <v>8.3905984131068401</v>
      </c>
      <c r="J69" s="30">
        <f t="shared" si="46"/>
        <v>8.3166204024841761</v>
      </c>
      <c r="K69" s="30">
        <f t="shared" si="46"/>
        <v>8.0529141190483298</v>
      </c>
      <c r="L69" s="30">
        <f t="shared" si="46"/>
        <v>7.80090843185938</v>
      </c>
      <c r="M69" s="30">
        <f t="shared" si="46"/>
        <v>7.6118078906623188</v>
      </c>
      <c r="N69" s="30">
        <f t="shared" si="46"/>
        <v>7.5047643037530785</v>
      </c>
      <c r="O69" s="30">
        <f t="shared" si="46"/>
        <v>7.3604062805147992</v>
      </c>
      <c r="P69" s="30">
        <f t="shared" si="46"/>
        <v>7.1967358538760129</v>
      </c>
      <c r="Q69" s="30">
        <f t="shared" si="46"/>
        <v>7.0176621153290748</v>
      </c>
      <c r="R69" s="30">
        <f t="shared" si="46"/>
        <v>6.9402747710818957</v>
      </c>
      <c r="S69" s="30">
        <f t="shared" si="46"/>
        <v>6.7174932318572527</v>
      </c>
      <c r="T69" s="30">
        <f t="shared" si="46"/>
        <v>6.5435081333162044</v>
      </c>
      <c r="U69" s="30">
        <f t="shared" si="46"/>
        <v>6.2142652378186485</v>
      </c>
      <c r="V69" s="30">
        <f t="shared" si="46"/>
        <v>5.9167169370189487</v>
      </c>
      <c r="W69" s="30">
        <f t="shared" si="46"/>
        <v>5.6573755603112525</v>
      </c>
      <c r="X69" s="30">
        <f t="shared" si="46"/>
        <v>5.4031280087803601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52.776038512510134</v>
      </c>
      <c r="D72" s="30">
        <f>(D13/D$10)*100</f>
        <v>50.068183646233031</v>
      </c>
      <c r="E72" s="30">
        <f t="shared" ref="E72:X72" si="47">(E13/E$10)*100</f>
        <v>50.498430353779753</v>
      </c>
      <c r="F72" s="30">
        <f t="shared" si="47"/>
        <v>50.594007233788531</v>
      </c>
      <c r="G72" s="30">
        <f t="shared" si="47"/>
        <v>50.787559157062589</v>
      </c>
      <c r="H72" s="30">
        <f t="shared" si="47"/>
        <v>51.136515864660993</v>
      </c>
      <c r="I72" s="30">
        <f t="shared" si="47"/>
        <v>50.926983168521922</v>
      </c>
      <c r="J72" s="30">
        <f t="shared" si="47"/>
        <v>51.05226327649428</v>
      </c>
      <c r="K72" s="30">
        <f t="shared" si="47"/>
        <v>51.193074377651079</v>
      </c>
      <c r="L72" s="30">
        <f t="shared" si="47"/>
        <v>51.860245869132569</v>
      </c>
      <c r="M72" s="30">
        <f t="shared" si="47"/>
        <v>52.337070068910187</v>
      </c>
      <c r="N72" s="30">
        <f t="shared" si="47"/>
        <v>52.67283743517671</v>
      </c>
      <c r="O72" s="30">
        <f t="shared" si="47"/>
        <v>53.281870766926673</v>
      </c>
      <c r="P72" s="30">
        <f t="shared" si="47"/>
        <v>53.711197133223486</v>
      </c>
      <c r="Q72" s="30">
        <f t="shared" si="47"/>
        <v>53.655887746696273</v>
      </c>
      <c r="R72" s="30">
        <f t="shared" si="47"/>
        <v>54.275655114699362</v>
      </c>
      <c r="S72" s="30">
        <f t="shared" si="47"/>
        <v>54.597850739347031</v>
      </c>
      <c r="T72" s="30">
        <f t="shared" si="47"/>
        <v>54.664380859885632</v>
      </c>
      <c r="U72" s="30">
        <f t="shared" si="47"/>
        <v>54.603339159763372</v>
      </c>
      <c r="V72" s="30">
        <f t="shared" si="47"/>
        <v>54.938665956190938</v>
      </c>
      <c r="W72" s="30">
        <f t="shared" si="47"/>
        <v>55.395378268424103</v>
      </c>
      <c r="X72" s="30">
        <f t="shared" si="47"/>
        <v>56.045412566144407</v>
      </c>
    </row>
    <row r="73" spans="1:24" ht="15.75">
      <c r="A73" s="36"/>
      <c r="B73" s="10" t="s">
        <v>11</v>
      </c>
      <c r="C73" s="31">
        <f>AVERAGE(D73:X73)</f>
        <v>31.488918235257728</v>
      </c>
      <c r="D73" s="30">
        <f>(D16/D$10)*100</f>
        <v>31.317994480588681</v>
      </c>
      <c r="E73" s="30">
        <f t="shared" ref="E73:X73" si="48">(E16/E$10)*100</f>
        <v>31.230358618714416</v>
      </c>
      <c r="F73" s="30">
        <f t="shared" si="48"/>
        <v>31.367684901648719</v>
      </c>
      <c r="G73" s="30">
        <f>(G16/G$10)*100</f>
        <v>31.430812311966637</v>
      </c>
      <c r="H73" s="30">
        <f t="shared" si="48"/>
        <v>31.410927838476454</v>
      </c>
      <c r="I73" s="30">
        <f t="shared" si="48"/>
        <v>31.751395871256015</v>
      </c>
      <c r="J73" s="30">
        <f t="shared" si="48"/>
        <v>31.88308328561315</v>
      </c>
      <c r="K73" s="30">
        <f t="shared" si="48"/>
        <v>32.019390002173388</v>
      </c>
      <c r="L73" s="30">
        <f t="shared" si="48"/>
        <v>31.835760580635203</v>
      </c>
      <c r="M73" s="30">
        <f t="shared" si="48"/>
        <v>31.772350817252271</v>
      </c>
      <c r="N73" s="30">
        <f t="shared" si="48"/>
        <v>31.785467258679169</v>
      </c>
      <c r="O73" s="30">
        <f t="shared" si="48"/>
        <v>31.55025382935197</v>
      </c>
      <c r="P73" s="30">
        <f t="shared" si="48"/>
        <v>31.408957090932205</v>
      </c>
      <c r="Q73" s="30">
        <f t="shared" si="48"/>
        <v>31.580503052374187</v>
      </c>
      <c r="R73" s="30">
        <f t="shared" si="48"/>
        <v>31.284802667407469</v>
      </c>
      <c r="S73" s="30">
        <f t="shared" si="48"/>
        <v>31.237621345830785</v>
      </c>
      <c r="T73" s="30">
        <f t="shared" si="48"/>
        <v>31.290748631569944</v>
      </c>
      <c r="U73" s="30">
        <f t="shared" si="48"/>
        <v>31.475633655859532</v>
      </c>
      <c r="V73" s="30">
        <f t="shared" si="48"/>
        <v>31.408114727017633</v>
      </c>
      <c r="W73" s="30">
        <f t="shared" si="48"/>
        <v>31.262227652134065</v>
      </c>
      <c r="X73" s="30">
        <f t="shared" si="48"/>
        <v>30.963194320930494</v>
      </c>
    </row>
    <row r="74" spans="1:24" ht="15.75">
      <c r="A74" s="36"/>
      <c r="B74" s="10" t="s">
        <v>12</v>
      </c>
      <c r="C74" s="31">
        <f>AVERAGE(D74:X74)</f>
        <v>15.735043252232131</v>
      </c>
      <c r="D74" s="30">
        <f>(D19/D$10)*100</f>
        <v>18.613821873178278</v>
      </c>
      <c r="E74" s="30">
        <f t="shared" ref="E74:X74" si="49">(E19/E$10)*100</f>
        <v>18.271211027505824</v>
      </c>
      <c r="F74" s="30">
        <f t="shared" si="49"/>
        <v>18.038307864562764</v>
      </c>
      <c r="G74" s="30">
        <f t="shared" si="49"/>
        <v>17.781628530970785</v>
      </c>
      <c r="H74" s="30">
        <f t="shared" si="49"/>
        <v>17.452556296862557</v>
      </c>
      <c r="I74" s="30">
        <f t="shared" si="49"/>
        <v>17.321620960222074</v>
      </c>
      <c r="J74" s="30">
        <f t="shared" si="49"/>
        <v>17.064653437892559</v>
      </c>
      <c r="K74" s="30">
        <f t="shared" si="49"/>
        <v>16.787535620175532</v>
      </c>
      <c r="L74" s="30">
        <f t="shared" si="49"/>
        <v>16.303993550232228</v>
      </c>
      <c r="M74" s="30">
        <f t="shared" si="49"/>
        <v>15.89057911383755</v>
      </c>
      <c r="N74" s="30">
        <f t="shared" si="49"/>
        <v>15.541695306144119</v>
      </c>
      <c r="O74" s="30">
        <f t="shared" si="49"/>
        <v>15.167875403721357</v>
      </c>
      <c r="P74" s="30">
        <f t="shared" si="49"/>
        <v>14.879845775844322</v>
      </c>
      <c r="Q74" s="30">
        <f t="shared" si="49"/>
        <v>14.763609200929547</v>
      </c>
      <c r="R74" s="30">
        <f t="shared" si="49"/>
        <v>14.439542217893161</v>
      </c>
      <c r="S74" s="30">
        <f t="shared" si="49"/>
        <v>14.164527914822189</v>
      </c>
      <c r="T74" s="30">
        <f t="shared" si="49"/>
        <v>14.044870508544433</v>
      </c>
      <c r="U74" s="30">
        <f t="shared" si="49"/>
        <v>13.921027184377104</v>
      </c>
      <c r="V74" s="30">
        <f t="shared" si="49"/>
        <v>13.653219316791439</v>
      </c>
      <c r="W74" s="30">
        <f t="shared" si="49"/>
        <v>13.342394079441833</v>
      </c>
      <c r="X74" s="30">
        <f t="shared" si="49"/>
        <v>12.991393112925095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47933378567.77697</v>
      </c>
      <c r="E147">
        <v>48140485107.059647</v>
      </c>
      <c r="F147">
        <v>51199778060.534332</v>
      </c>
      <c r="G147">
        <v>64694057595.271423</v>
      </c>
      <c r="H147">
        <v>54363402899.611931</v>
      </c>
      <c r="I147">
        <v>59333327224.782516</v>
      </c>
      <c r="J147">
        <v>67681377538.653603</v>
      </c>
      <c r="K147">
        <v>77722215799.333023</v>
      </c>
      <c r="L147">
        <v>74694219976.138733</v>
      </c>
      <c r="M147">
        <v>62587763413.229767</v>
      </c>
      <c r="N147">
        <v>73518768728.581329</v>
      </c>
      <c r="O147">
        <v>51484360185.930199</v>
      </c>
      <c r="P147">
        <v>59044370571.815033</v>
      </c>
      <c r="Q147">
        <v>67409953804.697144</v>
      </c>
      <c r="R147">
        <v>86529012365.153152</v>
      </c>
      <c r="S147">
        <v>101575505641.2495</v>
      </c>
      <c r="T147">
        <v>115041331803.99159</v>
      </c>
      <c r="U147">
        <v>118608509179.6898</v>
      </c>
      <c r="V147">
        <v>111307361894.0083</v>
      </c>
      <c r="W147">
        <v>90108083125.149338</v>
      </c>
      <c r="X147">
        <v>117089933183.0287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Wealth_TUR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2014-12-03T13:26:23Z</dcterms:modified>
</cp:coreProperties>
</file>