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USA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<sst xmlns="http://schemas.openxmlformats.org/spreadsheetml/2006/main" count="95" uniqueCount="65">
  <si>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</si>
  <si>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</si>
  <si>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</si>
  <si>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</si>
  <si>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</si>
  <si>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</si>
  <si>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</si>
  <si>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</si>
  <si>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</si>
  <si>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</si>
  <si>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</si>
  <si>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</si>
  <si>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</si>
  <si>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</si>
  <si>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</si>
  <si>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</si>
  <si>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</si>
  <si>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</si>
  <si>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</si>
  <si>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</si>
  <si>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</si>
  <si>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</si>
  <si>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</si>
  <si>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</si>
  <si>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</si>
  <si>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</si>
  <si>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</si>
  <si>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</si>
  <si>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</si>
  <si>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</si>
  <si>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</si>
  <si>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</si>
  <si>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</si>
  <si>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</si>
  <si>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</si>
  <si>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</si>
  <si>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</si>
  <si>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</si>
  <si>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</si>
  <si>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</si>
  <si>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</si>
  <si>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</si>
  <si>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</si>
  <si>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</si>
  <si>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</si>
  <si>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</si>
  <si>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</si>
  <si>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</si>
  <si>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</si>
  <si>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</si>
  <si>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</si>
  <si>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</si>
  <si>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</si>
  <si>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</si>
  <si>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</si>
  <si>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</si>
  <si>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</si>
  <si>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</si>
  <si>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</si>
  <si>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</si>
  <si>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</si>
  <si>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</si>
  <si>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</si>
  <si>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United States of America</t>
  </si>
  <si>
    <t>USA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</si>
</sst>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Wealth_USA!$B$54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Wealth_USA!$D$52:$X$52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Wealth_USA!$D$54:$X$54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1.598583188195124</c:v>
                </c:pt>
                <c:pt idx="2">
                  <c:v>3.4147710289281985</c:v>
                </c:pt>
                <c:pt idx="3">
                  <c:v>5.5362936956950159</c:v>
                </c:pt>
                <c:pt idx="4">
                  <c:v>8.0079143188648949</c:v>
                </c:pt>
                <c:pt idx="5">
                  <c:v>10.690015821496225</c:v>
                </c:pt>
                <c:pt idx="6">
                  <c:v>13.75191885145588</c:v>
                </c:pt>
                <c:pt idx="7">
                  <c:v>17.254020239984037</c:v>
                </c:pt>
                <c:pt idx="8">
                  <c:v>21.354705919137949</c:v>
                </c:pt>
                <c:pt idx="9">
                  <c:v>26.069630036033196</c:v>
                </c:pt>
                <c:pt idx="10">
                  <c:v>31.227675333332261</c:v>
                </c:pt>
                <c:pt idx="11">
                  <c:v>35.956185823318677</c:v>
                </c:pt>
                <c:pt idx="12">
                  <c:v>40.066702128472102</c:v>
                </c:pt>
                <c:pt idx="13">
                  <c:v>44.269499900099873</c:v>
                </c:pt>
                <c:pt idx="14">
                  <c:v>48.882467723098259</c:v>
                </c:pt>
                <c:pt idx="15">
                  <c:v>53.798670958300491</c:v>
                </c:pt>
                <c:pt idx="16">
                  <c:v>58.664508955529037</c:v>
                </c:pt>
                <c:pt idx="17">
                  <c:v>63.015323880367369</c:v>
                </c:pt>
                <c:pt idx="18">
                  <c:v>66.376225858193095</c:v>
                </c:pt>
                <c:pt idx="19">
                  <c:v>67.708599516699934</c:v>
                </c:pt>
                <c:pt idx="20" formatCode="_(* #,##0.0000_);_(* \(#,##0.0000\);_(* &quot;-&quot;??_);_(@_)">
                  <c:v>69.071492076169605</c:v>
                </c:pt>
              </c:numCache>
            </c:numRef>
          </c:val>
        </c:ser>
        <c:ser>
          <c:idx val="1"/>
          <c:order val="1"/>
          <c:tx>
            <c:strRef>
              <c:f>Wealth_USA!$B$55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Wealth_USA!$D$52:$X$52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Wealth_USA!$D$55:$X$55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0.28037408776317996</c:v>
                </c:pt>
                <c:pt idx="2">
                  <c:v>0.88919200569685941</c:v>
                </c:pt>
                <c:pt idx="3">
                  <c:v>1.2338774965735544</c:v>
                </c:pt>
                <c:pt idx="4">
                  <c:v>-0.80804774667004864</c:v>
                </c:pt>
                <c:pt idx="5">
                  <c:v>-0.27600732339005951</c:v>
                </c:pt>
                <c:pt idx="6">
                  <c:v>-0.11462485679930579</c:v>
                </c:pt>
                <c:pt idx="7">
                  <c:v>0.25189869535386933</c:v>
                </c:pt>
                <c:pt idx="8">
                  <c:v>0.32726444352548789</c:v>
                </c:pt>
                <c:pt idx="9">
                  <c:v>0.49406462518599703</c:v>
                </c:pt>
                <c:pt idx="10">
                  <c:v>0.63544063545533103</c:v>
                </c:pt>
                <c:pt idx="11">
                  <c:v>1.2124526573891403</c:v>
                </c:pt>
                <c:pt idx="12">
                  <c:v>1.7604197428487955</c:v>
                </c:pt>
                <c:pt idx="13">
                  <c:v>2.2211757544024602</c:v>
                </c:pt>
                <c:pt idx="14">
                  <c:v>2.5324873888059818</c:v>
                </c:pt>
                <c:pt idx="15">
                  <c:v>3.1147270676407768</c:v>
                </c:pt>
                <c:pt idx="16">
                  <c:v>3.5302979262070266</c:v>
                </c:pt>
                <c:pt idx="17">
                  <c:v>3.9250918170913529</c:v>
                </c:pt>
                <c:pt idx="18">
                  <c:v>4.4611182102592739</c:v>
                </c:pt>
                <c:pt idx="19">
                  <c:v>4.6515485923148692</c:v>
                </c:pt>
                <c:pt idx="20">
                  <c:v>4.6567893325786702</c:v>
                </c:pt>
              </c:numCache>
            </c:numRef>
          </c:val>
        </c:ser>
        <c:ser>
          <c:idx val="2"/>
          <c:order val="2"/>
          <c:tx>
            <c:strRef>
              <c:f>Wealth_USA!$B$56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Wealth_USA!$D$52:$X$52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Wealth_USA!$D$56:$X$56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-1.4589672806083476</c:v>
                </c:pt>
                <c:pt idx="2">
                  <c:v>-2.936414784146868</c:v>
                </c:pt>
                <c:pt idx="3">
                  <c:v>-4.4287082906577124</c:v>
                </c:pt>
                <c:pt idx="4">
                  <c:v>-5.9317145390518462</c:v>
                </c:pt>
                <c:pt idx="5">
                  <c:v>-7.4419588949897193</c:v>
                </c:pt>
                <c:pt idx="6">
                  <c:v>-9.0881479454395837</c:v>
                </c:pt>
                <c:pt idx="7">
                  <c:v>-10.685082596164996</c:v>
                </c:pt>
                <c:pt idx="8">
                  <c:v>-12.236578924206698</c:v>
                </c:pt>
                <c:pt idx="9">
                  <c:v>-13.740843635542365</c:v>
                </c:pt>
                <c:pt idx="10">
                  <c:v>-15.137701863631658</c:v>
                </c:pt>
                <c:pt idx="11">
                  <c:v>-16.300656972207239</c:v>
                </c:pt>
                <c:pt idx="12">
                  <c:v>-17.464111200640321</c:v>
                </c:pt>
                <c:pt idx="13">
                  <c:v>-18.487424053071202</c:v>
                </c:pt>
                <c:pt idx="14">
                  <c:v>-19.568371765407623</c:v>
                </c:pt>
                <c:pt idx="15">
                  <c:v>-20.536381923606296</c:v>
                </c:pt>
                <c:pt idx="16">
                  <c:v>-21.551412677595184</c:v>
                </c:pt>
                <c:pt idx="17">
                  <c:v>-22.375579877587359</c:v>
                </c:pt>
                <c:pt idx="18">
                  <c:v>-23.259067654798706</c:v>
                </c:pt>
                <c:pt idx="19">
                  <c:v>-24.240131831719392</c:v>
                </c:pt>
                <c:pt idx="20">
                  <c:v>-25.174116249746692</c:v>
                </c:pt>
              </c:numCache>
            </c:numRef>
          </c:val>
        </c:ser>
        <c:ser>
          <c:idx val="4"/>
          <c:order val="3"/>
          <c:tx>
            <c:strRef>
              <c:f>Wealth_USA!$B$53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Wealth_USA!$D$52:$X$52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Wealth_USA!$D$53:$X$53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0.34007588748565798</c:v>
                </c:pt>
                <c:pt idx="2">
                  <c:v>0.95900966818092126</c:v>
                </c:pt>
                <c:pt idx="3">
                  <c:v>1.4300298038319115</c:v>
                </c:pt>
                <c:pt idx="4">
                  <c:v>0.17939719766655315</c:v>
                </c:pt>
                <c:pt idx="5">
                  <c:v>0.88062443604939311</c:v>
                </c:pt>
                <c:pt idx="6">
                  <c:v>1.3558733963831227</c:v>
                </c:pt>
                <c:pt idx="7">
                  <c:v>2.0608494953102019</c:v>
                </c:pt>
                <c:pt idx="8">
                  <c:v>2.6514697209025329</c:v>
                </c:pt>
                <c:pt idx="9">
                  <c:v>3.4155444743441787</c:v>
                </c:pt>
                <c:pt idx="10">
                  <c:v>4.2432860033383424</c:v>
                </c:pt>
                <c:pt idx="11">
                  <c:v>5.3460912399080129</c:v>
                </c:pt>
                <c:pt idx="12">
                  <c:v>6.3255340174684482</c:v>
                </c:pt>
                <c:pt idx="13">
                  <c:v>7.2678416900200826</c:v>
                </c:pt>
                <c:pt idx="14">
                  <c:v>8.1610721960500232</c:v>
                </c:pt>
                <c:pt idx="15">
                  <c:v>9.3162691856907731</c:v>
                </c:pt>
                <c:pt idx="16">
                  <c:v>10.334744355643721</c:v>
                </c:pt>
                <c:pt idx="17">
                  <c:v>11.270251610005722</c:v>
                </c:pt>
                <c:pt idx="18">
                  <c:v>12.142766104643531</c:v>
                </c:pt>
                <c:pt idx="19">
                  <c:v>12.415212037568235</c:v>
                </c:pt>
                <c:pt idx="20">
                  <c:v>12.55894707289691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Wealth_USA!$D$64:$X$64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-1.223585073035216</c:v>
                </c:pt>
                <c:pt idx="2">
                  <c:v>1.1632843824212369</c:v>
                </c:pt>
                <c:pt idx="3">
                  <c:v>3.0607639124457409</c:v>
                </c:pt>
                <c:pt idx="4">
                  <c:v>6.2155828886875764</c:v>
                </c:pt>
                <c:pt idx="5">
                  <c:v>7.7554383292585127</c:v>
                </c:pt>
                <c:pt idx="6">
                  <c:v>10.560704039433499</c:v>
                </c:pt>
                <c:pt idx="7">
                  <c:v>14.165098903581018</c:v>
                </c:pt>
                <c:pt idx="8">
                  <c:v>17.746363401859909</c:v>
                </c:pt>
                <c:pt idx="9">
                  <c:v>22.014209411976182</c:v>
                </c:pt>
                <c:pt idx="10">
                  <c:v>25.668024652736676</c:v>
                </c:pt>
                <c:pt idx="11">
                  <c:v>25.685751483591556</c:v>
                </c:pt>
                <c:pt idx="12">
                  <c:v>26.68665578780822</c:v>
                </c:pt>
                <c:pt idx="13">
                  <c:v>28.661133322254063</c:v>
                </c:pt>
                <c:pt idx="14">
                  <c:v>31.883081702474382</c:v>
                </c:pt>
                <c:pt idx="15">
                  <c:v>34.676562351426469</c:v>
                </c:pt>
                <c:pt idx="16">
                  <c:v>36.991259083211233</c:v>
                </c:pt>
                <c:pt idx="17">
                  <c:v>38.347754531440259</c:v>
                </c:pt>
                <c:pt idx="18">
                  <c:v>36.62856625251181</c:v>
                </c:pt>
                <c:pt idx="19">
                  <c:v>30.653387541904277</c:v>
                </c:pt>
                <c:pt idx="20">
                  <c:v>33.431685050593615</c:v>
                </c:pt>
              </c:numCache>
            </c:numRef>
          </c:val>
        </c:ser>
        <c:marker val="1"/>
        <c:axId val="74656768"/>
        <c:axId val="74670848"/>
      </c:lineChart>
      <c:catAx>
        <c:axId val="7465676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670848"/>
        <c:crosses val="autoZero"/>
        <c:auto val="1"/>
        <c:lblAlgn val="ctr"/>
        <c:lblOffset val="100"/>
      </c:catAx>
      <c:valAx>
        <c:axId val="746708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656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Wealth_USA!$B$40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Wealth_USA!$D$38:$X$38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Wealth_USA!$D$40:$X$40</c:f>
              <c:numCache>
                <c:formatCode>_(* #,##0_);_(* \(#,##0\);_(* "-"??_);_(@_)</c:formatCode>
                <c:ptCount val="21"/>
                <c:pt idx="0">
                  <c:v>67730.698492034397</c:v>
                </c:pt>
                <c:pt idx="1">
                  <c:v>68813.43005137518</c:v>
                </c:pt>
                <c:pt idx="2">
                  <c:v>70043.546761831094</c:v>
                </c:pt>
                <c:pt idx="3">
                  <c:v>71480.46888269909</c:v>
                </c:pt>
                <c:pt idx="4">
                  <c:v>73154.514794845236</c:v>
                </c:pt>
                <c:pt idx="5">
                  <c:v>74971.120876842775</c:v>
                </c:pt>
                <c:pt idx="6">
                  <c:v>77044.969186183225</c:v>
                </c:pt>
                <c:pt idx="7">
                  <c:v>79416.966918532577</c:v>
                </c:pt>
                <c:pt idx="8">
                  <c:v>82194.38997198634</c:v>
                </c:pt>
                <c:pt idx="9">
                  <c:v>85387.841009728887</c:v>
                </c:pt>
                <c:pt idx="10">
                  <c:v>88881.421118125072</c:v>
                </c:pt>
                <c:pt idx="11">
                  <c:v>92084.074301261979</c:v>
                </c:pt>
                <c:pt idx="12">
                  <c:v>94868.155706371355</c:v>
                </c:pt>
                <c:pt idx="13">
                  <c:v>97714.739993302515</c:v>
                </c:pt>
                <c:pt idx="14">
                  <c:v>100839.13532103211</c:v>
                </c:pt>
                <c:pt idx="15">
                  <c:v>104168.91411152256</c:v>
                </c:pt>
                <c:pt idx="16">
                  <c:v>107464.58017453628</c:v>
                </c:pt>
                <c:pt idx="17">
                  <c:v>110411.41751322497</c:v>
                </c:pt>
                <c:pt idx="18">
                  <c:v>112687.77989843894</c:v>
                </c:pt>
                <c:pt idx="19">
                  <c:v>113590.20588386949</c:v>
                </c:pt>
                <c:pt idx="20">
                  <c:v>114513.30253409425</c:v>
                </c:pt>
              </c:numCache>
            </c:numRef>
          </c:val>
        </c:ser>
        <c:ser>
          <c:idx val="1"/>
          <c:order val="1"/>
          <c:tx>
            <c:strRef>
              <c:f>Wealth_USA!$B$41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Wealth_USA!$D$38:$X$38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Wealth_USA!$D$41:$X$41</c:f>
              <c:numCache>
                <c:formatCode>General</c:formatCode>
                <c:ptCount val="21"/>
                <c:pt idx="0">
                  <c:v>306741.39682301495</c:v>
                </c:pt>
                <c:pt idx="1">
                  <c:v>307601.42021614953</c:v>
                </c:pt>
                <c:pt idx="2">
                  <c:v>309468.91680172808</c:v>
                </c:pt>
                <c:pt idx="3">
                  <c:v>310526.20989108953</c:v>
                </c:pt>
                <c:pt idx="4">
                  <c:v>304262.77987788233</c:v>
                </c:pt>
                <c:pt idx="5">
                  <c:v>305894.76810391445</c:v>
                </c:pt>
                <c:pt idx="6">
                  <c:v>306389.79493616236</c:v>
                </c:pt>
                <c:pt idx="7">
                  <c:v>307514.07439972233</c:v>
                </c:pt>
                <c:pt idx="8">
                  <c:v>307745.25234839012</c:v>
                </c:pt>
                <c:pt idx="9">
                  <c:v>308256.89755551884</c:v>
                </c:pt>
                <c:pt idx="10">
                  <c:v>308690.55630419165</c:v>
                </c:pt>
                <c:pt idx="11">
                  <c:v>310460.49104010814</c:v>
                </c:pt>
                <c:pt idx="12">
                  <c:v>312141.33293217747</c:v>
                </c:pt>
                <c:pt idx="13">
                  <c:v>313554.66235796321</c:v>
                </c:pt>
                <c:pt idx="14">
                  <c:v>314509.58401380514</c:v>
                </c:pt>
                <c:pt idx="15">
                  <c:v>316295.55413752078</c:v>
                </c:pt>
                <c:pt idx="16">
                  <c:v>317570.28199387633</c:v>
                </c:pt>
                <c:pt idx="17">
                  <c:v>318781.27828934684</c:v>
                </c:pt>
                <c:pt idx="18">
                  <c:v>320425.49313509016</c:v>
                </c:pt>
                <c:pt idx="19">
                  <c:v>321009.62194898288</c:v>
                </c:pt>
                <c:pt idx="20">
                  <c:v>321025.69746887189</c:v>
                </c:pt>
              </c:numCache>
            </c:numRef>
          </c:val>
        </c:ser>
        <c:ser>
          <c:idx val="2"/>
          <c:order val="2"/>
          <c:tx>
            <c:strRef>
              <c:f>Wealth_USA!$B$42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Wealth_USA!$D$38:$X$38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Wealth_USA!$D$42:$X$42</c:f>
              <c:numCache>
                <c:formatCode>_(* #,##0_);_(* \(#,##0\);_(* "-"??_);_(@_)</c:formatCode>
                <c:ptCount val="21"/>
                <c:pt idx="0">
                  <c:v>37201.200216649304</c:v>
                </c:pt>
                <c:pt idx="1">
                  <c:v>36658.446877494789</c:v>
                </c:pt>
                <c:pt idx="2">
                  <c:v>36108.818673607537</c:v>
                </c:pt>
                <c:pt idx="3">
                  <c:v>35553.667578430381</c:v>
                </c:pt>
                <c:pt idx="4">
                  <c:v>34994.53121469653</c:v>
                </c:pt>
                <c:pt idx="5">
                  <c:v>34432.702188083436</c:v>
                </c:pt>
                <c:pt idx="6">
                  <c:v>33820.300103481022</c:v>
                </c:pt>
                <c:pt idx="7">
                  <c:v>33226.221246735615</c:v>
                </c:pt>
                <c:pt idx="8">
                  <c:v>32649.045991386858</c:v>
                </c:pt>
                <c:pt idx="9">
                  <c:v>32089.441464334475</c:v>
                </c:pt>
                <c:pt idx="10">
                  <c:v>31569.793438160239</c:v>
                </c:pt>
                <c:pt idx="11">
                  <c:v>31137.160179789284</c:v>
                </c:pt>
                <c:pt idx="12">
                  <c:v>30704.341242840823</c:v>
                </c:pt>
                <c:pt idx="13">
                  <c:v>30323.656579765306</c:v>
                </c:pt>
                <c:pt idx="14">
                  <c:v>29921.531057061744</c:v>
                </c:pt>
                <c:pt idx="15">
                  <c:v>29561.419659992749</c:v>
                </c:pt>
                <c:pt idx="16">
                  <c:v>29183.816036940778</c:v>
                </c:pt>
                <c:pt idx="17">
                  <c:v>28877.215946751738</c:v>
                </c:pt>
                <c:pt idx="18">
                  <c:v>28548.547889861718</c:v>
                </c:pt>
                <c:pt idx="19">
                  <c:v>28183.580241151634</c:v>
                </c:pt>
                <c:pt idx="20">
                  <c:v>27836.126827808988</c:v>
                </c:pt>
              </c:numCache>
            </c:numRef>
          </c:val>
        </c:ser>
        <c:overlap val="100"/>
        <c:axId val="76690944"/>
        <c:axId val="76692480"/>
      </c:barChart>
      <c:catAx>
        <c:axId val="7669094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692480"/>
        <c:crosses val="autoZero"/>
        <c:auto val="1"/>
        <c:lblAlgn val="ctr"/>
        <c:lblOffset val="100"/>
      </c:catAx>
      <c:valAx>
        <c:axId val="7669248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69094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Wealth_USA!$B$67:$B$69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Wealth_USA!$C$67:$C$69</c:f>
              <c:numCache>
                <c:formatCode>_(* #,##0_);_(* \(#,##0\);_(* "-"??_);_(@_)</c:formatCode>
                <c:ptCount val="3"/>
                <c:pt idx="0">
                  <c:v>20.605541205217534</c:v>
                </c:pt>
                <c:pt idx="1">
                  <c:v>71.971423243289991</c:v>
                </c:pt>
                <c:pt idx="2">
                  <c:v>7.4230355514924637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Wealth_USA!$B$72:$B$75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Wealth_USA!$C$72:$C$75</c:f>
              <c:numCache>
                <c:formatCode>_(* #,##0_);_(* \(#,##0\);_(* "-"??_);_(@_)</c:formatCode>
                <c:ptCount val="4"/>
                <c:pt idx="0">
                  <c:v>14.686274830931051</c:v>
                </c:pt>
                <c:pt idx="1">
                  <c:v>38.026344403998095</c:v>
                </c:pt>
                <c:pt idx="2">
                  <c:v>46.774773322739016</c:v>
                </c:pt>
                <c:pt idx="3">
                  <c:v>0.51260744233183853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104292940949014.7</v>
      </c>
      <c r="E7" s="13">
        <f t="shared" ref="E7:X7" si="0">+E8+E9+E10</f>
        <v>105667182193843.64</v>
      </c>
      <c r="F7" s="13">
        <f t="shared" si="0"/>
        <v>107344968625762.62</v>
      </c>
      <c r="G7" s="13">
        <f t="shared" si="0"/>
        <v>108901097487586.11</v>
      </c>
      <c r="H7" s="13">
        <f t="shared" si="0"/>
        <v>108657723106497.2</v>
      </c>
      <c r="I7" s="13">
        <f t="shared" si="0"/>
        <v>110603864464949.05</v>
      </c>
      <c r="J7" s="13">
        <f t="shared" si="0"/>
        <v>112405857222188.7</v>
      </c>
      <c r="K7" s="13">
        <f t="shared" si="0"/>
        <v>114553079390975.97</v>
      </c>
      <c r="L7" s="13">
        <f t="shared" si="0"/>
        <v>116628592158795.83</v>
      </c>
      <c r="M7" s="13">
        <f t="shared" si="0"/>
        <v>118907569254287.7</v>
      </c>
      <c r="N7" s="13">
        <f t="shared" si="0"/>
        <v>121230966734950.27</v>
      </c>
      <c r="O7" s="13">
        <f t="shared" si="0"/>
        <v>123835552036596.37</v>
      </c>
      <c r="P7" s="13">
        <f t="shared" si="0"/>
        <v>126266130180254.44</v>
      </c>
      <c r="Q7" s="13">
        <f t="shared" si="0"/>
        <v>128632005567107.53</v>
      </c>
      <c r="R7" s="13">
        <f t="shared" si="0"/>
        <v>130937559073423</v>
      </c>
      <c r="S7" s="13">
        <f t="shared" si="0"/>
        <v>133576817256822.91</v>
      </c>
      <c r="T7" s="13">
        <f t="shared" si="0"/>
        <v>136067777600687.27</v>
      </c>
      <c r="U7" s="13">
        <f t="shared" si="0"/>
        <v>138467463554662.75</v>
      </c>
      <c r="V7" s="13">
        <f t="shared" si="0"/>
        <v>140801806647960.53</v>
      </c>
      <c r="W7" s="13">
        <f t="shared" si="0"/>
        <v>142392313065762.53</v>
      </c>
      <c r="X7" s="13">
        <f t="shared" si="0"/>
        <v>143824201270736.78</v>
      </c>
    </row>
    <row r="8" spans="1:24" s="22" customFormat="1" ht="15.75">
      <c r="A8" s="19">
        <v>1</v>
      </c>
      <c r="B8" s="20" t="s">
        <v>5</v>
      </c>
      <c r="C8" s="20"/>
      <c r="D8" s="21">
        <v>17158833995151.26</v>
      </c>
      <c r="E8" s="21">
        <v>17602980635345.211</v>
      </c>
      <c r="F8" s="21">
        <v>18090561409931.402</v>
      </c>
      <c r="G8" s="21">
        <v>18642338953534.141</v>
      </c>
      <c r="H8" s="21">
        <v>19273945395392.781</v>
      </c>
      <c r="I8" s="21">
        <v>19966587579577.07</v>
      </c>
      <c r="J8" s="21">
        <v>20755424076393.984</v>
      </c>
      <c r="K8" s="21">
        <v>21652507113338.227</v>
      </c>
      <c r="L8" s="21">
        <v>22684506828804.695</v>
      </c>
      <c r="M8" s="21">
        <v>23848826555652.508</v>
      </c>
      <c r="N8" s="21">
        <v>25108673493426.406</v>
      </c>
      <c r="O8" s="21">
        <v>26294126553689.352</v>
      </c>
      <c r="P8" s="21">
        <v>27366361491541.781</v>
      </c>
      <c r="Q8" s="21">
        <v>28463407031880.105</v>
      </c>
      <c r="R8" s="21">
        <v>29653070750604.898</v>
      </c>
      <c r="S8" s="21">
        <v>30919447920580.703</v>
      </c>
      <c r="T8" s="21">
        <v>32192570003757.477</v>
      </c>
      <c r="U8" s="21">
        <v>33375667203607.172</v>
      </c>
      <c r="V8" s="21">
        <v>34368540515462.898</v>
      </c>
      <c r="W8" s="21">
        <v>34950198894844.371</v>
      </c>
      <c r="X8" s="21">
        <v>35543090939050.594</v>
      </c>
    </row>
    <row r="9" spans="1:24" s="22" customFormat="1" ht="15.75">
      <c r="A9" s="19">
        <v>2</v>
      </c>
      <c r="B9" s="20" t="s">
        <v>38</v>
      </c>
      <c r="C9" s="20"/>
      <c r="D9" s="21">
        <v>77709588483661.297</v>
      </c>
      <c r="E9" s="21">
        <v>78686701700918.281</v>
      </c>
      <c r="F9" s="21">
        <v>79928368888900.875</v>
      </c>
      <c r="G9" s="21">
        <v>80986246302409.359</v>
      </c>
      <c r="H9" s="21">
        <v>80163804266390.172</v>
      </c>
      <c r="I9" s="21">
        <v>81467031652287.562</v>
      </c>
      <c r="J9" s="21">
        <v>82539459665587.984</v>
      </c>
      <c r="K9" s="21">
        <v>83841664341348.781</v>
      </c>
      <c r="L9" s="21">
        <v>84933403372280.937</v>
      </c>
      <c r="M9" s="21">
        <v>86096160734963.344</v>
      </c>
      <c r="N9" s="21">
        <v>87203943087781.375</v>
      </c>
      <c r="O9" s="21">
        <v>88650371991818.656</v>
      </c>
      <c r="P9" s="21">
        <v>90042570026476.984</v>
      </c>
      <c r="Q9" s="21">
        <v>91335595653738.219</v>
      </c>
      <c r="R9" s="21">
        <v>92485669545001.641</v>
      </c>
      <c r="S9" s="21">
        <v>93882940002582.937</v>
      </c>
      <c r="T9" s="21">
        <v>95132773213246.125</v>
      </c>
      <c r="U9" s="21">
        <v>96362659719057.875</v>
      </c>
      <c r="V9" s="21">
        <v>97726271233009.547</v>
      </c>
      <c r="W9" s="21">
        <v>98770400555009.187</v>
      </c>
      <c r="X9" s="21">
        <v>99641223389842.109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9424518470202.1406</v>
      </c>
      <c r="E10" s="21">
        <f t="shared" ref="E10:X10" si="1">+E13+E16+E19+E23</f>
        <v>9377499857580.1426</v>
      </c>
      <c r="F10" s="21">
        <f t="shared" si="1"/>
        <v>9326038326930.3496</v>
      </c>
      <c r="G10" s="21">
        <f t="shared" si="1"/>
        <v>9272512231642.6133</v>
      </c>
      <c r="H10" s="21">
        <f t="shared" si="1"/>
        <v>9219973444714.2539</v>
      </c>
      <c r="I10" s="21">
        <f t="shared" si="1"/>
        <v>9170245233084.416</v>
      </c>
      <c r="J10" s="21">
        <f t="shared" si="1"/>
        <v>9110973480206.7285</v>
      </c>
      <c r="K10" s="21">
        <f t="shared" si="1"/>
        <v>9058907936288.9609</v>
      </c>
      <c r="L10" s="21">
        <f t="shared" si="1"/>
        <v>9010681957710.2031</v>
      </c>
      <c r="M10" s="21">
        <f t="shared" si="1"/>
        <v>8962581963671.8633</v>
      </c>
      <c r="N10" s="21">
        <f t="shared" si="1"/>
        <v>8918350153742.4805</v>
      </c>
      <c r="O10" s="21">
        <f t="shared" si="1"/>
        <v>8891053491088.3691</v>
      </c>
      <c r="P10" s="21">
        <f t="shared" si="1"/>
        <v>8857198662235.666</v>
      </c>
      <c r="Q10" s="21">
        <f t="shared" si="1"/>
        <v>8833002881489.2012</v>
      </c>
      <c r="R10" s="21">
        <f t="shared" si="1"/>
        <v>8798818777816.4727</v>
      </c>
      <c r="S10" s="21">
        <f t="shared" si="1"/>
        <v>8774429333659.2676</v>
      </c>
      <c r="T10" s="21">
        <f t="shared" si="1"/>
        <v>8742434383683.666</v>
      </c>
      <c r="U10" s="21">
        <f t="shared" si="1"/>
        <v>8729136631997.6963</v>
      </c>
      <c r="V10" s="21">
        <f t="shared" si="1"/>
        <v>8706994899488.0986</v>
      </c>
      <c r="W10" s="21">
        <f t="shared" si="1"/>
        <v>8671713615908.9805</v>
      </c>
      <c r="X10" s="21">
        <f t="shared" si="1"/>
        <v>8639886941844.0732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4591232490024.4561</v>
      </c>
      <c r="E11" s="38">
        <f t="shared" ref="E11:X11" si="2">+E13+E16</f>
        <v>4603269968109.207</v>
      </c>
      <c r="F11" s="38">
        <f t="shared" si="2"/>
        <v>4610498951894.4824</v>
      </c>
      <c r="G11" s="38">
        <f t="shared" si="2"/>
        <v>4614682661475.6133</v>
      </c>
      <c r="H11" s="38">
        <f t="shared" si="2"/>
        <v>4620993631207.6641</v>
      </c>
      <c r="I11" s="38">
        <f t="shared" si="2"/>
        <v>4629865543591.6406</v>
      </c>
      <c r="J11" s="38">
        <f t="shared" si="2"/>
        <v>4629769408345.3242</v>
      </c>
      <c r="K11" s="38">
        <f t="shared" si="2"/>
        <v>4637308617569.2754</v>
      </c>
      <c r="L11" s="38">
        <f t="shared" si="2"/>
        <v>4648405922640.8965</v>
      </c>
      <c r="M11" s="38">
        <f t="shared" si="2"/>
        <v>4658224339169.4053</v>
      </c>
      <c r="N11" s="38">
        <f t="shared" si="2"/>
        <v>4671882586892.9531</v>
      </c>
      <c r="O11" s="38">
        <f t="shared" si="2"/>
        <v>4703221791719.1611</v>
      </c>
      <c r="P11" s="38">
        <f t="shared" si="2"/>
        <v>4726884499720.9932</v>
      </c>
      <c r="Q11" s="38">
        <f t="shared" si="2"/>
        <v>4759224023308.6465</v>
      </c>
      <c r="R11" s="38">
        <f t="shared" si="2"/>
        <v>4781227974883.2725</v>
      </c>
      <c r="S11" s="38">
        <f t="shared" si="2"/>
        <v>4811674490181.8613</v>
      </c>
      <c r="T11" s="38">
        <f t="shared" si="2"/>
        <v>4835234900578.2285</v>
      </c>
      <c r="U11" s="38">
        <f t="shared" si="2"/>
        <v>4878459805107.8037</v>
      </c>
      <c r="V11" s="38">
        <f t="shared" si="2"/>
        <v>4914287099151.2402</v>
      </c>
      <c r="W11" s="38">
        <f t="shared" si="2"/>
        <v>4937990909673.8516</v>
      </c>
      <c r="X11" s="38">
        <f t="shared" si="2"/>
        <v>4967447502744.4805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4833285980177.6855</v>
      </c>
      <c r="E12" s="38">
        <f t="shared" ref="E12:X12" si="3">+E23+E19</f>
        <v>4774229889470.9355</v>
      </c>
      <c r="F12" s="38">
        <f t="shared" si="3"/>
        <v>4715539375035.8672</v>
      </c>
      <c r="G12" s="38">
        <f t="shared" si="3"/>
        <v>4657829570167.001</v>
      </c>
      <c r="H12" s="38">
        <f t="shared" si="3"/>
        <v>4598979813506.5898</v>
      </c>
      <c r="I12" s="38">
        <f t="shared" si="3"/>
        <v>4540379689492.7744</v>
      </c>
      <c r="J12" s="38">
        <f t="shared" si="3"/>
        <v>4481204071861.4043</v>
      </c>
      <c r="K12" s="38">
        <f t="shared" si="3"/>
        <v>4421599318719.6865</v>
      </c>
      <c r="L12" s="38">
        <f t="shared" si="3"/>
        <v>4362276035069.3066</v>
      </c>
      <c r="M12" s="38">
        <f t="shared" si="3"/>
        <v>4304357624502.4575</v>
      </c>
      <c r="N12" s="38">
        <f t="shared" si="3"/>
        <v>4246467566849.5269</v>
      </c>
      <c r="O12" s="38">
        <f t="shared" si="3"/>
        <v>4187831699369.2095</v>
      </c>
      <c r="P12" s="38">
        <f t="shared" si="3"/>
        <v>4130314162514.6738</v>
      </c>
      <c r="Q12" s="38">
        <f t="shared" si="3"/>
        <v>4073778858180.5547</v>
      </c>
      <c r="R12" s="38">
        <f t="shared" si="3"/>
        <v>4017590802933.2002</v>
      </c>
      <c r="S12" s="38">
        <f t="shared" si="3"/>
        <v>3962754843477.4067</v>
      </c>
      <c r="T12" s="38">
        <f t="shared" si="3"/>
        <v>3907199483105.437</v>
      </c>
      <c r="U12" s="38">
        <f t="shared" si="3"/>
        <v>3850676826889.8926</v>
      </c>
      <c r="V12" s="38">
        <f t="shared" si="3"/>
        <v>3792707800336.8589</v>
      </c>
      <c r="W12" s="38">
        <f t="shared" si="3"/>
        <v>3733722706235.1294</v>
      </c>
      <c r="X12" s="38">
        <f t="shared" si="3"/>
        <v>3672439439099.5928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1351531944814.1138</v>
      </c>
      <c r="E13" s="13">
        <f t="shared" ref="E13:X13" si="4">+E14+E15</f>
        <v>1351531944814.1138</v>
      </c>
      <c r="F13" s="13">
        <f t="shared" si="4"/>
        <v>1346723450514.6377</v>
      </c>
      <c r="G13" s="13">
        <f t="shared" si="4"/>
        <v>1338869682011.0171</v>
      </c>
      <c r="H13" s="13">
        <f t="shared" si="4"/>
        <v>1333143173658.3169</v>
      </c>
      <c r="I13" s="13">
        <f t="shared" si="4"/>
        <v>1329977607957.5427</v>
      </c>
      <c r="J13" s="13">
        <f t="shared" si="4"/>
        <v>1317843994626.4753</v>
      </c>
      <c r="K13" s="13">
        <f t="shared" si="4"/>
        <v>1313345725765.6753</v>
      </c>
      <c r="L13" s="13">
        <f t="shared" si="4"/>
        <v>1312405552752.5454</v>
      </c>
      <c r="M13" s="13">
        <f t="shared" si="4"/>
        <v>1310186491196.3027</v>
      </c>
      <c r="N13" s="13">
        <f t="shared" si="4"/>
        <v>1311807260835.0991</v>
      </c>
      <c r="O13" s="13">
        <f t="shared" si="4"/>
        <v>1313532494142.021</v>
      </c>
      <c r="P13" s="13">
        <f t="shared" si="4"/>
        <v>1307581230624.5657</v>
      </c>
      <c r="Q13" s="13">
        <f t="shared" si="4"/>
        <v>1310306782692.9321</v>
      </c>
      <c r="R13" s="13">
        <f t="shared" si="4"/>
        <v>1302696762748.2712</v>
      </c>
      <c r="S13" s="13">
        <f t="shared" si="4"/>
        <v>1303529306527.5747</v>
      </c>
      <c r="T13" s="13">
        <f t="shared" si="4"/>
        <v>1295396335129.146</v>
      </c>
      <c r="U13" s="13">
        <f t="shared" si="4"/>
        <v>1306927857863.9258</v>
      </c>
      <c r="V13" s="13">
        <f t="shared" si="4"/>
        <v>1311061770112.5669</v>
      </c>
      <c r="W13" s="13">
        <f t="shared" si="4"/>
        <v>1303072198840.3831</v>
      </c>
      <c r="X13" s="13">
        <f t="shared" si="4"/>
        <v>1300835410116.2161</v>
      </c>
    </row>
    <row r="14" spans="1:24" ht="15.75">
      <c r="A14" s="8" t="s">
        <v>43</v>
      </c>
      <c r="B14" s="2" t="s">
        <v>27</v>
      </c>
      <c r="C14" s="10"/>
      <c r="D14" s="11">
        <v>594417265028.56323</v>
      </c>
      <c r="E14" s="11">
        <v>594417265028.56323</v>
      </c>
      <c r="F14" s="11">
        <v>589365022170.12769</v>
      </c>
      <c r="G14" s="11">
        <v>585465045226.77405</v>
      </c>
      <c r="H14" s="11">
        <v>582904102574.84778</v>
      </c>
      <c r="I14" s="11">
        <v>582904102574.84778</v>
      </c>
      <c r="J14" s="11">
        <v>573936054944.55457</v>
      </c>
      <c r="K14" s="11">
        <v>570093058183.81482</v>
      </c>
      <c r="L14" s="11">
        <v>567528949966.18774</v>
      </c>
      <c r="M14" s="11">
        <v>563685953205.448</v>
      </c>
      <c r="N14" s="11">
        <v>563685953205.448</v>
      </c>
      <c r="O14" s="11">
        <v>563787251307.8728</v>
      </c>
      <c r="P14" s="11">
        <v>556212052585.92029</v>
      </c>
      <c r="Q14" s="11">
        <v>551960697849.78064</v>
      </c>
      <c r="R14" s="11">
        <v>537373771100.6134</v>
      </c>
      <c r="S14" s="11">
        <v>531229408075.41083</v>
      </c>
      <c r="T14" s="11">
        <v>516117947089.62537</v>
      </c>
      <c r="U14" s="11">
        <v>520672246463.3291</v>
      </c>
      <c r="V14" s="11">
        <v>524418693470.19525</v>
      </c>
      <c r="W14" s="11">
        <v>516429122198.01141</v>
      </c>
      <c r="X14" s="11">
        <v>514192333473.84442</v>
      </c>
    </row>
    <row r="15" spans="1:24" ht="15.75">
      <c r="A15" s="8" t="s">
        <v>47</v>
      </c>
      <c r="B15" s="2" t="s">
        <v>6</v>
      </c>
      <c r="C15" s="10"/>
      <c r="D15" s="11">
        <v>757114679785.55054</v>
      </c>
      <c r="E15" s="11">
        <v>757114679785.55054</v>
      </c>
      <c r="F15" s="11">
        <v>757358428344.51013</v>
      </c>
      <c r="G15" s="11">
        <v>753404636784.24316</v>
      </c>
      <c r="H15" s="11">
        <v>750239071083.46912</v>
      </c>
      <c r="I15" s="11">
        <v>747073505382.69495</v>
      </c>
      <c r="J15" s="11">
        <v>743907939681.92078</v>
      </c>
      <c r="K15" s="11">
        <v>743252667581.8606</v>
      </c>
      <c r="L15" s="11">
        <v>744876602786.35767</v>
      </c>
      <c r="M15" s="11">
        <v>746500537990.85486</v>
      </c>
      <c r="N15" s="11">
        <v>748121307629.65112</v>
      </c>
      <c r="O15" s="11">
        <v>749745242834.14832</v>
      </c>
      <c r="P15" s="11">
        <v>751369178038.64539</v>
      </c>
      <c r="Q15" s="11">
        <v>758346084843.15161</v>
      </c>
      <c r="R15" s="11">
        <v>765322991647.65784</v>
      </c>
      <c r="S15" s="11">
        <v>772299898452.16394</v>
      </c>
      <c r="T15" s="11">
        <v>779278388039.52051</v>
      </c>
      <c r="U15" s="11">
        <v>786255611400.5968</v>
      </c>
      <c r="V15" s="11">
        <v>786643076642.37158</v>
      </c>
      <c r="W15" s="11">
        <v>786643076642.37158</v>
      </c>
      <c r="X15" s="11">
        <v>786643076642.37158</v>
      </c>
    </row>
    <row r="16" spans="1:24" ht="15.75">
      <c r="A16" s="15" t="s">
        <v>44</v>
      </c>
      <c r="B16" s="10" t="s">
        <v>11</v>
      </c>
      <c r="C16" s="10"/>
      <c r="D16" s="13">
        <f>+D17+D18</f>
        <v>3239700545210.3423</v>
      </c>
      <c r="E16" s="13">
        <f t="shared" ref="E16:X16" si="5">+E17+E18</f>
        <v>3251738023295.0937</v>
      </c>
      <c r="F16" s="13">
        <f t="shared" si="5"/>
        <v>3263775501379.8442</v>
      </c>
      <c r="G16" s="13">
        <f t="shared" si="5"/>
        <v>3275812979464.5957</v>
      </c>
      <c r="H16" s="13">
        <f t="shared" si="5"/>
        <v>3287850457549.3472</v>
      </c>
      <c r="I16" s="13">
        <f t="shared" si="5"/>
        <v>3299887935634.0977</v>
      </c>
      <c r="J16" s="13">
        <f t="shared" si="5"/>
        <v>3311925413718.8486</v>
      </c>
      <c r="K16" s="13">
        <f t="shared" si="5"/>
        <v>3323962891803.5996</v>
      </c>
      <c r="L16" s="13">
        <f t="shared" si="5"/>
        <v>3336000369888.3511</v>
      </c>
      <c r="M16" s="13">
        <f t="shared" si="5"/>
        <v>3348037847973.1025</v>
      </c>
      <c r="N16" s="13">
        <f t="shared" si="5"/>
        <v>3360075326057.854</v>
      </c>
      <c r="O16" s="13">
        <f t="shared" si="5"/>
        <v>3389689297577.1401</v>
      </c>
      <c r="P16" s="13">
        <f t="shared" si="5"/>
        <v>3419303269096.4272</v>
      </c>
      <c r="Q16" s="13">
        <f t="shared" si="5"/>
        <v>3448917240615.7139</v>
      </c>
      <c r="R16" s="13">
        <f t="shared" si="5"/>
        <v>3478531212135.001</v>
      </c>
      <c r="S16" s="13">
        <f t="shared" si="5"/>
        <v>3508145183654.2871</v>
      </c>
      <c r="T16" s="13">
        <f t="shared" si="5"/>
        <v>3539838565449.0825</v>
      </c>
      <c r="U16" s="13">
        <f t="shared" si="5"/>
        <v>3571531947243.8779</v>
      </c>
      <c r="V16" s="13">
        <f t="shared" si="5"/>
        <v>3603225329038.6733</v>
      </c>
      <c r="W16" s="13">
        <f t="shared" si="5"/>
        <v>3634918710833.4687</v>
      </c>
      <c r="X16" s="13">
        <f t="shared" si="5"/>
        <v>3666612092628.2642</v>
      </c>
    </row>
    <row r="17" spans="1:24">
      <c r="A17" s="8" t="s">
        <v>45</v>
      </c>
      <c r="B17" s="2" t="s">
        <v>7</v>
      </c>
      <c r="C17" s="2"/>
      <c r="D17" s="14">
        <v>2075540175759.6406</v>
      </c>
      <c r="E17" s="14">
        <v>2087896295999.8464</v>
      </c>
      <c r="F17" s="14">
        <v>2100252416240.0522</v>
      </c>
      <c r="G17" s="14">
        <v>2112608536480.2583</v>
      </c>
      <c r="H17" s="14">
        <v>2124964656720.4646</v>
      </c>
      <c r="I17" s="14">
        <v>2137320776960.6699</v>
      </c>
      <c r="J17" s="14">
        <v>2149676897200.876</v>
      </c>
      <c r="K17" s="14">
        <v>2162033017441.0818</v>
      </c>
      <c r="L17" s="14">
        <v>2174389137681.2876</v>
      </c>
      <c r="M17" s="14">
        <v>2186745257921.4941</v>
      </c>
      <c r="N17" s="14">
        <v>2199101378161.7002</v>
      </c>
      <c r="O17" s="14">
        <v>2228675205787.3857</v>
      </c>
      <c r="P17" s="14">
        <v>2258249033413.0723</v>
      </c>
      <c r="Q17" s="14">
        <v>2287822861038.7583</v>
      </c>
      <c r="R17" s="14">
        <v>2317396688664.4448</v>
      </c>
      <c r="S17" s="14">
        <v>2346970516290.1304</v>
      </c>
      <c r="T17" s="14">
        <v>2377847638915.0469</v>
      </c>
      <c r="U17" s="14">
        <v>2408724761539.9634</v>
      </c>
      <c r="V17" s="14">
        <v>2439601884164.8799</v>
      </c>
      <c r="W17" s="14">
        <v>2470479006789.7964</v>
      </c>
      <c r="X17" s="14">
        <v>2501356129414.7129</v>
      </c>
    </row>
    <row r="18" spans="1:24">
      <c r="A18" s="8" t="s">
        <v>46</v>
      </c>
      <c r="B18" s="2" t="s">
        <v>62</v>
      </c>
      <c r="C18" s="2"/>
      <c r="D18" s="14">
        <v>1164160369450.7017</v>
      </c>
      <c r="E18" s="14">
        <v>1163841727295.2471</v>
      </c>
      <c r="F18" s="14">
        <v>1163523085139.792</v>
      </c>
      <c r="G18" s="14">
        <v>1163204442984.3374</v>
      </c>
      <c r="H18" s="14">
        <v>1162885800828.8826</v>
      </c>
      <c r="I18" s="14">
        <v>1162567158673.428</v>
      </c>
      <c r="J18" s="14">
        <v>1162248516517.9729</v>
      </c>
      <c r="K18" s="14">
        <v>1161929874362.5181</v>
      </c>
      <c r="L18" s="14">
        <v>1161611232207.0635</v>
      </c>
      <c r="M18" s="14">
        <v>1161292590051.6086</v>
      </c>
      <c r="N18" s="14">
        <v>1160973947896.1538</v>
      </c>
      <c r="O18" s="14">
        <v>1161014091789.7544</v>
      </c>
      <c r="P18" s="14">
        <v>1161054235683.355</v>
      </c>
      <c r="Q18" s="14">
        <v>1161094379576.9556</v>
      </c>
      <c r="R18" s="14">
        <v>1161134523470.5562</v>
      </c>
      <c r="S18" s="14">
        <v>1161174667364.1567</v>
      </c>
      <c r="T18" s="14">
        <v>1161990926534.0356</v>
      </c>
      <c r="U18" s="14">
        <v>1162807185703.9148</v>
      </c>
      <c r="V18" s="14">
        <v>1163623444873.7935</v>
      </c>
      <c r="W18" s="14">
        <v>1164439704043.6724</v>
      </c>
      <c r="X18" s="14">
        <v>1165255963213.5513</v>
      </c>
    </row>
    <row r="19" spans="1:24" ht="15.75">
      <c r="A19" s="15" t="s">
        <v>48</v>
      </c>
      <c r="B19" s="10" t="s">
        <v>12</v>
      </c>
      <c r="C19" s="10"/>
      <c r="D19" s="13">
        <f>+D20+D21+D22</f>
        <v>4776407733997.2715</v>
      </c>
      <c r="E19" s="13">
        <f t="shared" ref="E19:X19" si="6">+E20+E21+E22</f>
        <v>4718427141148.502</v>
      </c>
      <c r="F19" s="13">
        <f t="shared" si="6"/>
        <v>4660862553646.3203</v>
      </c>
      <c r="G19" s="13">
        <f t="shared" si="6"/>
        <v>4604233155432.3047</v>
      </c>
      <c r="H19" s="13">
        <f t="shared" si="6"/>
        <v>4546505627851.7344</v>
      </c>
      <c r="I19" s="13">
        <f t="shared" si="6"/>
        <v>4489045686296.5508</v>
      </c>
      <c r="J19" s="13">
        <f t="shared" si="6"/>
        <v>4431041248931.998</v>
      </c>
      <c r="K19" s="13">
        <f t="shared" si="6"/>
        <v>4372662034306.7603</v>
      </c>
      <c r="L19" s="13">
        <f t="shared" si="6"/>
        <v>4314556243946.0977</v>
      </c>
      <c r="M19" s="13">
        <f t="shared" si="6"/>
        <v>4257763067308.1782</v>
      </c>
      <c r="N19" s="13">
        <f t="shared" si="6"/>
        <v>4200976099255.0879</v>
      </c>
      <c r="O19" s="13">
        <f t="shared" si="6"/>
        <v>4143325707155.5</v>
      </c>
      <c r="P19" s="13">
        <f t="shared" si="6"/>
        <v>4086736010963.8828</v>
      </c>
      <c r="Q19" s="13">
        <f t="shared" si="6"/>
        <v>4031088336108.9121</v>
      </c>
      <c r="R19" s="13">
        <f t="shared" si="6"/>
        <v>3975795571656.1455</v>
      </c>
      <c r="S19" s="13">
        <f t="shared" si="6"/>
        <v>3921848464512.7993</v>
      </c>
      <c r="T19" s="13">
        <f t="shared" si="6"/>
        <v>3867158708943.5439</v>
      </c>
      <c r="U19" s="13">
        <f t="shared" si="6"/>
        <v>3811489890870.1665</v>
      </c>
      <c r="V19" s="13">
        <f t="shared" si="6"/>
        <v>3754399187466.4248</v>
      </c>
      <c r="W19" s="13">
        <f t="shared" si="6"/>
        <v>3696161822211.2544</v>
      </c>
      <c r="X19" s="13">
        <f t="shared" si="6"/>
        <v>3635679566169.0684</v>
      </c>
    </row>
    <row r="20" spans="1:24" s="16" customFormat="1">
      <c r="A20" s="8" t="s">
        <v>59</v>
      </c>
      <c r="B20" s="2" t="s">
        <v>13</v>
      </c>
      <c r="C20" s="2"/>
      <c r="D20" s="11">
        <v>746531652159.12634</v>
      </c>
      <c r="E20" s="11">
        <v>716497655565.40918</v>
      </c>
      <c r="F20" s="11">
        <v>687025550608.08643</v>
      </c>
      <c r="G20" s="11">
        <v>658079643187.70557</v>
      </c>
      <c r="H20" s="11">
        <v>629758652994.77258</v>
      </c>
      <c r="I20" s="11">
        <v>601500769081.99316</v>
      </c>
      <c r="J20" s="11">
        <v>573302915599.21704</v>
      </c>
      <c r="K20" s="11">
        <v>545091506707.98895</v>
      </c>
      <c r="L20" s="11">
        <v>517599392625.89728</v>
      </c>
      <c r="M20" s="11">
        <v>491040001264.39716</v>
      </c>
      <c r="N20" s="11">
        <v>464471293211.13892</v>
      </c>
      <c r="O20" s="11">
        <v>438086573669.18109</v>
      </c>
      <c r="P20" s="11">
        <v>411741005146.90802</v>
      </c>
      <c r="Q20" s="11">
        <v>386214861856.729</v>
      </c>
      <c r="R20" s="11">
        <v>361083193850.3125</v>
      </c>
      <c r="S20" s="11">
        <v>337052428072.85925</v>
      </c>
      <c r="T20" s="11">
        <v>313064654843.5387</v>
      </c>
      <c r="U20" s="11">
        <v>288580690234.00092</v>
      </c>
      <c r="V20" s="11">
        <v>263778703803.59769</v>
      </c>
      <c r="W20" s="11">
        <v>237061756900.29163</v>
      </c>
      <c r="X20" s="11">
        <v>208832450917.68057</v>
      </c>
    </row>
    <row r="21" spans="1:24" s="16" customFormat="1">
      <c r="A21" s="8" t="s">
        <v>60</v>
      </c>
      <c r="B21" s="2" t="s">
        <v>14</v>
      </c>
      <c r="C21" s="2"/>
      <c r="D21" s="11">
        <v>610627527856.82263</v>
      </c>
      <c r="E21" s="11">
        <v>594842610528.77673</v>
      </c>
      <c r="F21" s="11">
        <v>578930865164.76147</v>
      </c>
      <c r="G21" s="11">
        <v>562791681736.40637</v>
      </c>
      <c r="H21" s="11">
        <v>546004968760.16589</v>
      </c>
      <c r="I21" s="11">
        <v>529416260686.9978</v>
      </c>
      <c r="J21" s="11">
        <v>512600114549.48981</v>
      </c>
      <c r="K21" s="11">
        <v>495741156541.04718</v>
      </c>
      <c r="L21" s="11">
        <v>478773385027.31256</v>
      </c>
      <c r="M21" s="11">
        <v>461976655857.10138</v>
      </c>
      <c r="N21" s="11">
        <v>444867961934.87378</v>
      </c>
      <c r="O21" s="11">
        <v>427372177346.27948</v>
      </c>
      <c r="P21" s="11">
        <v>410490029574.414</v>
      </c>
      <c r="Q21" s="11">
        <v>393455364512.34406</v>
      </c>
      <c r="R21" s="11">
        <v>376873791750.99841</v>
      </c>
      <c r="S21" s="11">
        <v>360773852537.66669</v>
      </c>
      <c r="T21" s="11">
        <v>344269876292.38983</v>
      </c>
      <c r="U21" s="11">
        <v>327086261596.02679</v>
      </c>
      <c r="V21" s="11">
        <v>309106167717.48517</v>
      </c>
      <c r="W21" s="11">
        <v>290711333839.26489</v>
      </c>
      <c r="X21" s="11">
        <v>271699295488.40454</v>
      </c>
    </row>
    <row r="22" spans="1:24" s="16" customFormat="1">
      <c r="A22" s="8" t="s">
        <v>61</v>
      </c>
      <c r="B22" s="2" t="s">
        <v>15</v>
      </c>
      <c r="C22" s="2"/>
      <c r="D22" s="11">
        <v>3419248553981.3223</v>
      </c>
      <c r="E22" s="11">
        <v>3407086875054.3159</v>
      </c>
      <c r="F22" s="11">
        <v>3394906137873.4727</v>
      </c>
      <c r="G22" s="11">
        <v>3383361830508.1924</v>
      </c>
      <c r="H22" s="11">
        <v>3370742006096.7959</v>
      </c>
      <c r="I22" s="11">
        <v>3358128656527.5601</v>
      </c>
      <c r="J22" s="11">
        <v>3345138218783.2915</v>
      </c>
      <c r="K22" s="11">
        <v>3331829371057.7241</v>
      </c>
      <c r="L22" s="11">
        <v>3318183466292.8877</v>
      </c>
      <c r="M22" s="11">
        <v>3304746410186.6797</v>
      </c>
      <c r="N22" s="11">
        <v>3291636844109.0752</v>
      </c>
      <c r="O22" s="11">
        <v>3277866956140.0396</v>
      </c>
      <c r="P22" s="11">
        <v>3264504976242.561</v>
      </c>
      <c r="Q22" s="11">
        <v>3251418109739.8389</v>
      </c>
      <c r="R22" s="11">
        <v>3237838586054.8345</v>
      </c>
      <c r="S22" s="11">
        <v>3224022183902.2734</v>
      </c>
      <c r="T22" s="11">
        <v>3209824177807.6157</v>
      </c>
      <c r="U22" s="11">
        <v>3195822939040.1387</v>
      </c>
      <c r="V22" s="11">
        <v>3181514315945.3418</v>
      </c>
      <c r="W22" s="11">
        <v>3168388731471.6978</v>
      </c>
      <c r="X22" s="11">
        <v>3155147819762.9834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56878246180.413719</v>
      </c>
      <c r="E23" s="13">
        <f t="shared" ref="E23:X23" si="7">+E24+E25+E26+E27+E28+E29+E30+E31+E32+E33</f>
        <v>55802748322.434059</v>
      </c>
      <c r="F23" s="13">
        <f t="shared" si="7"/>
        <v>54676821389.547012</v>
      </c>
      <c r="G23" s="13">
        <f t="shared" si="7"/>
        <v>53596414734.696144</v>
      </c>
      <c r="H23" s="13">
        <f t="shared" si="7"/>
        <v>52474185654.855614</v>
      </c>
      <c r="I23" s="13">
        <f t="shared" si="7"/>
        <v>51334003196.223991</v>
      </c>
      <c r="J23" s="13">
        <f t="shared" si="7"/>
        <v>50162822929.406334</v>
      </c>
      <c r="K23" s="13">
        <f t="shared" si="7"/>
        <v>48937284412.926285</v>
      </c>
      <c r="L23" s="13">
        <f t="shared" si="7"/>
        <v>47719791123.208801</v>
      </c>
      <c r="M23" s="13">
        <f t="shared" si="7"/>
        <v>46594557194.279289</v>
      </c>
      <c r="N23" s="13">
        <f t="shared" si="7"/>
        <v>45491467594.439034</v>
      </c>
      <c r="O23" s="13">
        <f t="shared" si="7"/>
        <v>44505992213.709557</v>
      </c>
      <c r="P23" s="13">
        <f t="shared" si="7"/>
        <v>43578151550.790848</v>
      </c>
      <c r="Q23" s="13">
        <f t="shared" si="7"/>
        <v>42690522071.642387</v>
      </c>
      <c r="R23" s="13">
        <f t="shared" si="7"/>
        <v>41795231277.054535</v>
      </c>
      <c r="S23" s="13">
        <f t="shared" si="7"/>
        <v>40906378964.607307</v>
      </c>
      <c r="T23" s="13">
        <f t="shared" si="7"/>
        <v>40040774161.893105</v>
      </c>
      <c r="U23" s="13">
        <f t="shared" si="7"/>
        <v>39186936019.726067</v>
      </c>
      <c r="V23" s="13">
        <f t="shared" si="7"/>
        <v>38308612870.434044</v>
      </c>
      <c r="W23" s="13">
        <f t="shared" si="7"/>
        <v>37560884023.874969</v>
      </c>
      <c r="X23" s="13">
        <f t="shared" si="7"/>
        <v>36759872930.52446</v>
      </c>
    </row>
    <row r="24" spans="1:24" s="16" customFormat="1" ht="15.75">
      <c r="A24" s="8" t="s">
        <v>49</v>
      </c>
      <c r="B24" s="18" t="s">
        <v>17</v>
      </c>
      <c r="C24" s="18"/>
      <c r="D24" s="11">
        <v>43641881.650955692</v>
      </c>
      <c r="E24" s="11">
        <v>43549635.404911749</v>
      </c>
      <c r="F24" s="11">
        <v>43466613.783472203</v>
      </c>
      <c r="G24" s="11">
        <v>43365142.912823871</v>
      </c>
      <c r="H24" s="11">
        <v>42632707.719234973</v>
      </c>
      <c r="I24" s="11">
        <v>42156717.089648239</v>
      </c>
      <c r="J24" s="11">
        <v>41726849.583083473</v>
      </c>
      <c r="K24" s="11">
        <v>41361589.502322964</v>
      </c>
      <c r="L24" s="11">
        <v>40945950.056748018</v>
      </c>
      <c r="M24" s="11">
        <v>40447820.328110732</v>
      </c>
      <c r="N24" s="11">
        <v>40078835.343934968</v>
      </c>
      <c r="O24" s="11">
        <v>39709850.359759204</v>
      </c>
      <c r="P24" s="11">
        <v>39340865.37558344</v>
      </c>
      <c r="Q24" s="11">
        <v>38876621.382967941</v>
      </c>
      <c r="R24" s="11">
        <v>38397180.74377916</v>
      </c>
      <c r="S24" s="11">
        <v>38173599.827392623</v>
      </c>
      <c r="T24" s="11">
        <v>37507495.219484083</v>
      </c>
      <c r="U24" s="11">
        <v>37245674.544262484</v>
      </c>
      <c r="V24" s="11">
        <v>37063403.341779336</v>
      </c>
      <c r="W24" s="11">
        <v>37007612.812171966</v>
      </c>
      <c r="X24" s="11">
        <v>36898498.417576432</v>
      </c>
    </row>
    <row r="25" spans="1:24" s="16" customFormat="1" ht="15.75">
      <c r="A25" s="8" t="s">
        <v>51</v>
      </c>
      <c r="B25" s="18" t="s">
        <v>18</v>
      </c>
      <c r="C25" s="18"/>
      <c r="D25" s="11">
        <v>13326661485.962805</v>
      </c>
      <c r="E25" s="11">
        <v>12989907670.201532</v>
      </c>
      <c r="F25" s="11">
        <v>12625554575.568657</v>
      </c>
      <c r="G25" s="11">
        <v>12253639644.373661</v>
      </c>
      <c r="H25" s="11">
        <v>11871686997.622032</v>
      </c>
      <c r="I25" s="11">
        <v>11489920165.671526</v>
      </c>
      <c r="J25" s="11">
        <v>11093866240.123606</v>
      </c>
      <c r="K25" s="11">
        <v>10693414697.615789</v>
      </c>
      <c r="L25" s="11">
        <v>10309521318.496881</v>
      </c>
      <c r="M25" s="11">
        <v>9973733326.779665</v>
      </c>
      <c r="N25" s="11">
        <v>9675583155.3342438</v>
      </c>
      <c r="O25" s="11">
        <v>9399214607.7981739</v>
      </c>
      <c r="P25" s="11">
        <v>9163353686.9067898</v>
      </c>
      <c r="Q25" s="11">
        <v>8932943333.5149956</v>
      </c>
      <c r="R25" s="11">
        <v>8693448700.9572182</v>
      </c>
      <c r="S25" s="11">
        <v>8458083286.2021589</v>
      </c>
      <c r="T25" s="11">
        <v>8210949600.7093487</v>
      </c>
      <c r="U25" s="11">
        <v>7969390359.2502108</v>
      </c>
      <c r="V25" s="11">
        <v>7698926593.1720295</v>
      </c>
      <c r="W25" s="11">
        <v>7455302742.8115301</v>
      </c>
      <c r="X25" s="11">
        <v>7226131154.7605534</v>
      </c>
    </row>
    <row r="26" spans="1:24" s="16" customFormat="1" ht="15.75">
      <c r="A26" s="8" t="s">
        <v>52</v>
      </c>
      <c r="B26" s="18" t="s">
        <v>19</v>
      </c>
      <c r="C26" s="18"/>
      <c r="D26" s="11">
        <v>8662812743.1160202</v>
      </c>
      <c r="E26" s="11">
        <v>8378187579.1510925</v>
      </c>
      <c r="F26" s="11">
        <v>8058572516.1943464</v>
      </c>
      <c r="G26" s="11">
        <v>7738182158.380271</v>
      </c>
      <c r="H26" s="11">
        <v>7422108673.304882</v>
      </c>
      <c r="I26" s="11">
        <v>7115365827.9606447</v>
      </c>
      <c r="J26" s="11">
        <v>6799386230.0277786</v>
      </c>
      <c r="K26" s="11">
        <v>6448717752.70438</v>
      </c>
      <c r="L26" s="11">
        <v>6094065363.2302113</v>
      </c>
      <c r="M26" s="11">
        <v>5763542937.2931385</v>
      </c>
      <c r="N26" s="11">
        <v>5421448195.108593</v>
      </c>
      <c r="O26" s="11">
        <v>5097198785.3642168</v>
      </c>
      <c r="P26" s="11">
        <v>4808761996.9945936</v>
      </c>
      <c r="Q26" s="11">
        <v>4540750985.6214933</v>
      </c>
      <c r="R26" s="11">
        <v>4291122496.0091853</v>
      </c>
      <c r="S26" s="11">
        <v>4043573074.253984</v>
      </c>
      <c r="T26" s="11">
        <v>3799802368.008163</v>
      </c>
      <c r="U26" s="11">
        <v>3569308465.2055163</v>
      </c>
      <c r="V26" s="11">
        <v>3343469235.2729015</v>
      </c>
      <c r="W26" s="11">
        <v>3127312963.8330708</v>
      </c>
      <c r="X26" s="11">
        <v>2903726057.412322</v>
      </c>
    </row>
    <row r="27" spans="1:24" s="16" customFormat="1" ht="15.75">
      <c r="A27" s="8" t="s">
        <v>52</v>
      </c>
      <c r="B27" s="18" t="s">
        <v>20</v>
      </c>
      <c r="C27" s="18"/>
      <c r="D27" s="11">
        <v>22175863663.641033</v>
      </c>
      <c r="E27" s="11">
        <v>22018289693.127224</v>
      </c>
      <c r="F27" s="11">
        <v>21863958202.442177</v>
      </c>
      <c r="G27" s="11">
        <v>21709396295.81039</v>
      </c>
      <c r="H27" s="11">
        <v>21547122395.202332</v>
      </c>
      <c r="I27" s="11">
        <v>21373613635.119114</v>
      </c>
      <c r="J27" s="11">
        <v>21201265283.056808</v>
      </c>
      <c r="K27" s="11">
        <v>21026451757.974003</v>
      </c>
      <c r="L27" s="11">
        <v>20851749276.720951</v>
      </c>
      <c r="M27" s="11">
        <v>20691432523.612274</v>
      </c>
      <c r="N27" s="11">
        <v>20516291419.231701</v>
      </c>
      <c r="O27" s="11">
        <v>20388058004.634109</v>
      </c>
      <c r="P27" s="11">
        <v>20244894747.126369</v>
      </c>
      <c r="Q27" s="11">
        <v>20110104194.381924</v>
      </c>
      <c r="R27" s="11">
        <v>19958185130.898235</v>
      </c>
      <c r="S27" s="11">
        <v>19807443132.009918</v>
      </c>
      <c r="T27" s="11">
        <v>19661142886.311684</v>
      </c>
      <c r="U27" s="11">
        <v>19515397859.762207</v>
      </c>
      <c r="V27" s="11">
        <v>19366599127.894547</v>
      </c>
      <c r="W27" s="11">
        <v>19292477371.535099</v>
      </c>
      <c r="X27" s="11">
        <v>19155060632.217022</v>
      </c>
    </row>
    <row r="28" spans="1:24" s="16" customFormat="1" ht="15.75">
      <c r="A28" s="8" t="s">
        <v>53</v>
      </c>
      <c r="B28" s="18" t="s">
        <v>21</v>
      </c>
      <c r="C28" s="18"/>
      <c r="D28" s="11">
        <v>913270257.07358742</v>
      </c>
      <c r="E28" s="11">
        <v>885509283.33942699</v>
      </c>
      <c r="F28" s="11">
        <v>861840564.69755328</v>
      </c>
      <c r="G28" s="11">
        <v>840744785.95723093</v>
      </c>
      <c r="H28" s="11">
        <v>819194958.99898779</v>
      </c>
      <c r="I28" s="11">
        <v>796280658.93458247</v>
      </c>
      <c r="J28" s="11">
        <v>770903729.40105653</v>
      </c>
      <c r="K28" s="11">
        <v>744211748.16354978</v>
      </c>
      <c r="L28" s="11">
        <v>715508100.4754138</v>
      </c>
      <c r="M28" s="11">
        <v>685228614.41454244</v>
      </c>
      <c r="N28" s="11">
        <v>658177818.66225827</v>
      </c>
      <c r="O28" s="11">
        <v>631028063.68299139</v>
      </c>
      <c r="P28" s="11">
        <v>605409266.15645754</v>
      </c>
      <c r="Q28" s="11">
        <v>578620421.2991277</v>
      </c>
      <c r="R28" s="11">
        <v>552716388.35364366</v>
      </c>
      <c r="S28" s="11">
        <v>527307151.54307324</v>
      </c>
      <c r="T28" s="11">
        <v>502317036.1644299</v>
      </c>
      <c r="U28" s="11">
        <v>476453751.1359387</v>
      </c>
      <c r="V28" s="11">
        <v>452581292.90910041</v>
      </c>
      <c r="W28" s="11">
        <v>428959143.31521857</v>
      </c>
      <c r="X28" s="11">
        <v>407479169.92896318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8544509477.843359</v>
      </c>
      <c r="E30" s="11">
        <v>8353090993.0469618</v>
      </c>
      <c r="F30" s="11">
        <v>8166173803.7076664</v>
      </c>
      <c r="G30" s="11">
        <v>8024910336.9045372</v>
      </c>
      <c r="H30" s="11">
        <v>7861546345.1913452</v>
      </c>
      <c r="I30" s="11">
        <v>7688419596.8413095</v>
      </c>
      <c r="J30" s="11">
        <v>7507730990.5173655</v>
      </c>
      <c r="K30" s="11">
        <v>7325052421.5687084</v>
      </c>
      <c r="L30" s="11">
        <v>7149139725.544076</v>
      </c>
      <c r="M30" s="11">
        <v>6987554760.4173765</v>
      </c>
      <c r="N30" s="11">
        <v>6833929645.7895288</v>
      </c>
      <c r="O30" s="11">
        <v>6706970030.3328371</v>
      </c>
      <c r="P30" s="11">
        <v>6563294728.8285561</v>
      </c>
      <c r="Q30" s="11">
        <v>6423997345.0986423</v>
      </c>
      <c r="R30" s="11">
        <v>6281516021.1691885</v>
      </c>
      <c r="S30" s="11">
        <v>6137840719.6649075</v>
      </c>
      <c r="T30" s="11">
        <v>6018044969.6571827</v>
      </c>
      <c r="U30" s="11">
        <v>5899841189.7492275</v>
      </c>
      <c r="V30" s="11">
        <v>5779647447.2165594</v>
      </c>
      <c r="W30" s="11">
        <v>5674577420.631711</v>
      </c>
      <c r="X30" s="11">
        <v>5571895349.1965179</v>
      </c>
    </row>
    <row r="31" spans="1:24" s="16" customFormat="1" ht="15.75">
      <c r="A31" s="8" t="s">
        <v>56</v>
      </c>
      <c r="B31" s="18" t="s">
        <v>24</v>
      </c>
      <c r="C31" s="18"/>
      <c r="D31" s="11">
        <v>848385776.72313046</v>
      </c>
      <c r="E31" s="11">
        <v>820336791.81523228</v>
      </c>
      <c r="F31" s="11">
        <v>793058964.98296905</v>
      </c>
      <c r="G31" s="11">
        <v>768185336.85709703</v>
      </c>
      <c r="H31" s="11">
        <v>745717419.5122745</v>
      </c>
      <c r="I31" s="11">
        <v>722054963.18754673</v>
      </c>
      <c r="J31" s="11">
        <v>698312366.90593934</v>
      </c>
      <c r="K31" s="11">
        <v>665349139.35919106</v>
      </c>
      <c r="L31" s="11">
        <v>634127821.81858289</v>
      </c>
      <c r="M31" s="11">
        <v>604628757.31355929</v>
      </c>
      <c r="N31" s="11">
        <v>574688167.00836837</v>
      </c>
      <c r="O31" s="11">
        <v>548378067.95729411</v>
      </c>
      <c r="P31" s="11">
        <v>527904577.08651555</v>
      </c>
      <c r="Q31" s="11">
        <v>509163923.77392846</v>
      </c>
      <c r="R31" s="11">
        <v>490321961.45924819</v>
      </c>
      <c r="S31" s="11">
        <v>471786950.30016381</v>
      </c>
      <c r="T31" s="11">
        <v>454317951.77504534</v>
      </c>
      <c r="U31" s="11">
        <v>434948275.40468544</v>
      </c>
      <c r="V31" s="11">
        <v>416047342.17833894</v>
      </c>
      <c r="W31" s="11">
        <v>397222012.68489784</v>
      </c>
      <c r="X31" s="11">
        <v>378018664.5269298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2363100894.4028225</v>
      </c>
      <c r="E33" s="11">
        <v>2313876676.347681</v>
      </c>
      <c r="F33" s="11">
        <v>2264196148.1701736</v>
      </c>
      <c r="G33" s="11">
        <v>2217991033.5001378</v>
      </c>
      <c r="H33" s="11">
        <v>2164176157.3045301</v>
      </c>
      <c r="I33" s="11">
        <v>2106191631.4196229</v>
      </c>
      <c r="J33" s="11">
        <v>2049631239.7907054</v>
      </c>
      <c r="K33" s="11">
        <v>1992725306.0383387</v>
      </c>
      <c r="L33" s="11">
        <v>1924733566.8659425</v>
      </c>
      <c r="M33" s="11">
        <v>1847988454.1206234</v>
      </c>
      <c r="N33" s="11">
        <v>1771270357.9604058</v>
      </c>
      <c r="O33" s="11">
        <v>1695434803.5801744</v>
      </c>
      <c r="P33" s="11">
        <v>1625191682.3159773</v>
      </c>
      <c r="Q33" s="11">
        <v>1556065246.5693133</v>
      </c>
      <c r="R33" s="11">
        <v>1489523397.4640374</v>
      </c>
      <c r="S33" s="11">
        <v>1422171050.8057129</v>
      </c>
      <c r="T33" s="11">
        <v>1356691854.0477669</v>
      </c>
      <c r="U33" s="11">
        <v>1284350444.674011</v>
      </c>
      <c r="V33" s="11">
        <v>1214278428.4487906</v>
      </c>
      <c r="W33" s="11">
        <v>1148024756.251265</v>
      </c>
      <c r="X33" s="11">
        <v>1080663404.0645733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7962600000000</v>
      </c>
      <c r="E35" s="11">
        <v>7941800000000</v>
      </c>
      <c r="F35" s="11">
        <v>8212200000000</v>
      </c>
      <c r="G35" s="11">
        <v>8448100000000</v>
      </c>
      <c r="H35" s="11">
        <v>8795700000000</v>
      </c>
      <c r="I35" s="11">
        <v>9019900000000</v>
      </c>
      <c r="J35" s="11">
        <v>9361400000000</v>
      </c>
      <c r="K35" s="11">
        <v>9783200000000</v>
      </c>
      <c r="L35" s="11">
        <v>10213800000000</v>
      </c>
      <c r="M35" s="11">
        <v>10711100000000</v>
      </c>
      <c r="N35" s="11">
        <v>11158100000000</v>
      </c>
      <c r="O35" s="11">
        <v>11280100000000</v>
      </c>
      <c r="P35" s="11">
        <v>11486300000000</v>
      </c>
      <c r="Q35" s="11">
        <v>11779500000000</v>
      </c>
      <c r="R35" s="11">
        <v>12189400000000</v>
      </c>
      <c r="S35" s="11">
        <v>12564300000000</v>
      </c>
      <c r="T35" s="11">
        <v>12898400000000</v>
      </c>
      <c r="U35" s="11">
        <v>13144400000000</v>
      </c>
      <c r="V35" s="11">
        <v>13097200000000</v>
      </c>
      <c r="W35" s="11">
        <v>12635200000000</v>
      </c>
      <c r="X35" s="11">
        <v>13017000000000</v>
      </c>
    </row>
    <row r="36" spans="1:24" ht="15.75">
      <c r="A36" s="25">
        <v>5</v>
      </c>
      <c r="B36" s="9" t="s">
        <v>9</v>
      </c>
      <c r="C36" s="10"/>
      <c r="D36" s="11">
        <v>253339097.00000006</v>
      </c>
      <c r="E36" s="11">
        <v>255807342.00000003</v>
      </c>
      <c r="F36" s="11">
        <v>258275919.00000003</v>
      </c>
      <c r="G36" s="11">
        <v>260803255.00000006</v>
      </c>
      <c r="H36" s="11">
        <v>263468979.99999997</v>
      </c>
      <c r="I36" s="11">
        <v>266323717.00000006</v>
      </c>
      <c r="J36" s="11">
        <v>269393632</v>
      </c>
      <c r="K36" s="11">
        <v>272643339.99999994</v>
      </c>
      <c r="L36" s="11">
        <v>275986071.99999994</v>
      </c>
      <c r="M36" s="11">
        <v>279300030</v>
      </c>
      <c r="N36" s="11">
        <v>282496310</v>
      </c>
      <c r="O36" s="11">
        <v>285544777.99999994</v>
      </c>
      <c r="P36" s="11">
        <v>288467308</v>
      </c>
      <c r="Q36" s="11">
        <v>291290823</v>
      </c>
      <c r="R36" s="11">
        <v>294063119.99999994</v>
      </c>
      <c r="S36" s="11">
        <v>296820296</v>
      </c>
      <c r="T36" s="11">
        <v>299564470.00000006</v>
      </c>
      <c r="U36" s="11">
        <v>302284564</v>
      </c>
      <c r="V36" s="11">
        <v>304989063.99999994</v>
      </c>
      <c r="W36" s="11">
        <v>307686729.00000012</v>
      </c>
      <c r="X36" s="11">
        <v>310383948.00000012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411673.29553169868</v>
      </c>
      <c r="E39" s="11">
        <f t="shared" si="8"/>
        <v>413073.29714501952</v>
      </c>
      <c r="F39" s="11">
        <f t="shared" si="8"/>
        <v>415621.28223716671</v>
      </c>
      <c r="G39" s="11">
        <f t="shared" si="8"/>
        <v>417560.346352219</v>
      </c>
      <c r="H39" s="11">
        <f t="shared" si="8"/>
        <v>412411.82588742406</v>
      </c>
      <c r="I39" s="11">
        <f t="shared" si="8"/>
        <v>415298.59116884065</v>
      </c>
      <c r="J39" s="11">
        <f t="shared" si="8"/>
        <v>417255.06422582665</v>
      </c>
      <c r="K39" s="11">
        <f t="shared" si="8"/>
        <v>420157.26256499055</v>
      </c>
      <c r="L39" s="11">
        <f t="shared" si="8"/>
        <v>422588.68831176328</v>
      </c>
      <c r="M39" s="11">
        <f t="shared" si="8"/>
        <v>425734.18002958217</v>
      </c>
      <c r="N39" s="11">
        <f t="shared" si="8"/>
        <v>429141.77086047694</v>
      </c>
      <c r="O39" s="11">
        <f t="shared" si="8"/>
        <v>433681.72552115942</v>
      </c>
      <c r="P39" s="11">
        <f t="shared" si="8"/>
        <v>437713.82988138968</v>
      </c>
      <c r="Q39" s="11">
        <f t="shared" si="8"/>
        <v>441593.05893103103</v>
      </c>
      <c r="R39" s="11">
        <f t="shared" si="8"/>
        <v>445270.25039189897</v>
      </c>
      <c r="S39" s="11">
        <f t="shared" si="8"/>
        <v>450025.88790903607</v>
      </c>
      <c r="T39" s="11">
        <f t="shared" si="8"/>
        <v>454218.67820535338</v>
      </c>
      <c r="U39" s="11">
        <f t="shared" si="8"/>
        <v>458069.91174932354</v>
      </c>
      <c r="V39" s="11">
        <f t="shared" si="8"/>
        <v>461661.82092339074</v>
      </c>
      <c r="W39" s="11">
        <f t="shared" si="8"/>
        <v>462783.40807400399</v>
      </c>
      <c r="X39" s="11">
        <f t="shared" si="8"/>
        <v>463375.12683077517</v>
      </c>
    </row>
    <row r="40" spans="1:24" ht="15.75">
      <c r="B40" s="20" t="s">
        <v>5</v>
      </c>
      <c r="C40" s="7"/>
      <c r="D40" s="11">
        <f t="shared" ref="D40:X40" si="9">+D8/D36</f>
        <v>67730.698492034397</v>
      </c>
      <c r="E40" s="11">
        <f t="shared" si="9"/>
        <v>68813.43005137518</v>
      </c>
      <c r="F40" s="11">
        <f t="shared" si="9"/>
        <v>70043.546761831094</v>
      </c>
      <c r="G40" s="11">
        <f t="shared" si="9"/>
        <v>71480.46888269909</v>
      </c>
      <c r="H40" s="11">
        <f t="shared" si="9"/>
        <v>73154.514794845236</v>
      </c>
      <c r="I40" s="11">
        <f t="shared" si="9"/>
        <v>74971.120876842775</v>
      </c>
      <c r="J40" s="11">
        <f t="shared" si="9"/>
        <v>77044.969186183225</v>
      </c>
      <c r="K40" s="11">
        <f t="shared" si="9"/>
        <v>79416.966918532577</v>
      </c>
      <c r="L40" s="11">
        <f t="shared" si="9"/>
        <v>82194.38997198634</v>
      </c>
      <c r="M40" s="11">
        <f t="shared" si="9"/>
        <v>85387.841009728887</v>
      </c>
      <c r="N40" s="11">
        <f t="shared" si="9"/>
        <v>88881.421118125072</v>
      </c>
      <c r="O40" s="11">
        <f t="shared" si="9"/>
        <v>92084.074301261979</v>
      </c>
      <c r="P40" s="11">
        <f t="shared" si="9"/>
        <v>94868.155706371355</v>
      </c>
      <c r="Q40" s="11">
        <f t="shared" si="9"/>
        <v>97714.739993302515</v>
      </c>
      <c r="R40" s="11">
        <f t="shared" si="9"/>
        <v>100839.13532103211</v>
      </c>
      <c r="S40" s="11">
        <f t="shared" si="9"/>
        <v>104168.91411152256</v>
      </c>
      <c r="T40" s="11">
        <f t="shared" si="9"/>
        <v>107464.58017453628</v>
      </c>
      <c r="U40" s="11">
        <f t="shared" si="9"/>
        <v>110411.41751322497</v>
      </c>
      <c r="V40" s="11">
        <f t="shared" si="9"/>
        <v>112687.77989843894</v>
      </c>
      <c r="W40" s="11">
        <f t="shared" si="9"/>
        <v>113590.20588386949</v>
      </c>
      <c r="X40" s="11">
        <f t="shared" si="9"/>
        <v>114513.30253409425</v>
      </c>
    </row>
    <row r="41" spans="1:24" ht="15.75">
      <c r="B41" s="20" t="s">
        <v>38</v>
      </c>
      <c r="C41" s="7"/>
      <c r="D41" s="37">
        <f>+D9/D36</f>
        <v>306741.39682301495</v>
      </c>
      <c r="E41" s="37">
        <f t="shared" ref="E41:X41" si="10">+E9/E36</f>
        <v>307601.42021614953</v>
      </c>
      <c r="F41" s="37">
        <f t="shared" si="10"/>
        <v>309468.91680172808</v>
      </c>
      <c r="G41" s="37">
        <f t="shared" si="10"/>
        <v>310526.20989108953</v>
      </c>
      <c r="H41" s="37">
        <f t="shared" si="10"/>
        <v>304262.77987788233</v>
      </c>
      <c r="I41" s="37">
        <f t="shared" si="10"/>
        <v>305894.76810391445</v>
      </c>
      <c r="J41" s="37">
        <f t="shared" si="10"/>
        <v>306389.79493616236</v>
      </c>
      <c r="K41" s="37">
        <f t="shared" si="10"/>
        <v>307514.07439972233</v>
      </c>
      <c r="L41" s="37">
        <f t="shared" si="10"/>
        <v>307745.25234839012</v>
      </c>
      <c r="M41" s="37">
        <f t="shared" si="10"/>
        <v>308256.89755551884</v>
      </c>
      <c r="N41" s="37">
        <f t="shared" si="10"/>
        <v>308690.55630419165</v>
      </c>
      <c r="O41" s="37">
        <f t="shared" si="10"/>
        <v>310460.49104010814</v>
      </c>
      <c r="P41" s="37">
        <f t="shared" si="10"/>
        <v>312141.33293217747</v>
      </c>
      <c r="Q41" s="37">
        <f t="shared" si="10"/>
        <v>313554.66235796321</v>
      </c>
      <c r="R41" s="37">
        <f t="shared" si="10"/>
        <v>314509.58401380514</v>
      </c>
      <c r="S41" s="37">
        <f t="shared" si="10"/>
        <v>316295.55413752078</v>
      </c>
      <c r="T41" s="37">
        <f t="shared" si="10"/>
        <v>317570.28199387633</v>
      </c>
      <c r="U41" s="37">
        <f t="shared" si="10"/>
        <v>318781.27828934684</v>
      </c>
      <c r="V41" s="37">
        <f t="shared" si="10"/>
        <v>320425.49313509016</v>
      </c>
      <c r="W41" s="37">
        <f t="shared" si="10"/>
        <v>321009.62194898288</v>
      </c>
      <c r="X41" s="37">
        <f t="shared" si="10"/>
        <v>321025.69746887189</v>
      </c>
    </row>
    <row r="42" spans="1:24" ht="15.75">
      <c r="B42" s="20" t="s">
        <v>10</v>
      </c>
      <c r="C42" s="9"/>
      <c r="D42" s="11">
        <f t="shared" ref="D42:X42" si="11">+D10/D36</f>
        <v>37201.200216649304</v>
      </c>
      <c r="E42" s="11">
        <f t="shared" si="11"/>
        <v>36658.446877494789</v>
      </c>
      <c r="F42" s="11">
        <f t="shared" si="11"/>
        <v>36108.818673607537</v>
      </c>
      <c r="G42" s="11">
        <f t="shared" si="11"/>
        <v>35553.667578430381</v>
      </c>
      <c r="H42" s="11">
        <f t="shared" si="11"/>
        <v>34994.53121469653</v>
      </c>
      <c r="I42" s="11">
        <f t="shared" si="11"/>
        <v>34432.702188083436</v>
      </c>
      <c r="J42" s="11">
        <f t="shared" si="11"/>
        <v>33820.300103481022</v>
      </c>
      <c r="K42" s="11">
        <f t="shared" si="11"/>
        <v>33226.221246735615</v>
      </c>
      <c r="L42" s="11">
        <f t="shared" si="11"/>
        <v>32649.045991386858</v>
      </c>
      <c r="M42" s="11">
        <f t="shared" si="11"/>
        <v>32089.441464334475</v>
      </c>
      <c r="N42" s="11">
        <f t="shared" si="11"/>
        <v>31569.793438160239</v>
      </c>
      <c r="O42" s="11">
        <f t="shared" si="11"/>
        <v>31137.160179789284</v>
      </c>
      <c r="P42" s="11">
        <f t="shared" si="11"/>
        <v>30704.341242840823</v>
      </c>
      <c r="Q42" s="11">
        <f t="shared" si="11"/>
        <v>30323.656579765306</v>
      </c>
      <c r="R42" s="11">
        <f t="shared" si="11"/>
        <v>29921.531057061744</v>
      </c>
      <c r="S42" s="11">
        <f t="shared" si="11"/>
        <v>29561.419659992749</v>
      </c>
      <c r="T42" s="11">
        <f t="shared" si="11"/>
        <v>29183.816036940778</v>
      </c>
      <c r="U42" s="11">
        <f t="shared" si="11"/>
        <v>28877.215946751738</v>
      </c>
      <c r="V42" s="11">
        <f t="shared" si="11"/>
        <v>28548.547889861718</v>
      </c>
      <c r="W42" s="11">
        <f t="shared" si="11"/>
        <v>28183.580241151634</v>
      </c>
      <c r="X42" s="11">
        <f t="shared" si="11"/>
        <v>27836.126827808988</v>
      </c>
    </row>
    <row r="43" spans="1:24" ht="15.75">
      <c r="B43" s="26" t="s">
        <v>32</v>
      </c>
      <c r="C43" s="9"/>
      <c r="D43" s="11">
        <f t="shared" ref="D43:X43" si="12">+D11/D36</f>
        <v>18122.873825607956</v>
      </c>
      <c r="E43" s="11">
        <f t="shared" si="12"/>
        <v>17995.065865268272</v>
      </c>
      <c r="F43" s="11">
        <f t="shared" si="12"/>
        <v>17851.060097842423</v>
      </c>
      <c r="G43" s="11">
        <f t="shared" si="12"/>
        <v>17694.114521214899</v>
      </c>
      <c r="H43" s="11">
        <f t="shared" si="12"/>
        <v>17539.04247554177</v>
      </c>
      <c r="I43" s="11">
        <f t="shared" si="12"/>
        <v>17384.353131387241</v>
      </c>
      <c r="J43" s="11">
        <f t="shared" si="12"/>
        <v>17185.89030473194</v>
      </c>
      <c r="K43" s="11">
        <f t="shared" si="12"/>
        <v>17008.699415027986</v>
      </c>
      <c r="L43" s="11">
        <f t="shared" si="12"/>
        <v>16842.900400571292</v>
      </c>
      <c r="M43" s="11">
        <f t="shared" si="12"/>
        <v>16678.209233165515</v>
      </c>
      <c r="N43" s="11">
        <f t="shared" si="12"/>
        <v>16537.85349229147</v>
      </c>
      <c r="O43" s="11">
        <f t="shared" si="12"/>
        <v>16471.048165059288</v>
      </c>
      <c r="P43" s="11">
        <f t="shared" si="12"/>
        <v>16386.205190783676</v>
      </c>
      <c r="Q43" s="11">
        <f t="shared" si="12"/>
        <v>16338.393274094482</v>
      </c>
      <c r="R43" s="11">
        <f t="shared" si="12"/>
        <v>16259.189438251466</v>
      </c>
      <c r="S43" s="11">
        <f t="shared" si="12"/>
        <v>16210.732739724312</v>
      </c>
      <c r="T43" s="11">
        <f t="shared" si="12"/>
        <v>16140.882463725513</v>
      </c>
      <c r="U43" s="11">
        <f t="shared" si="12"/>
        <v>16138.633546328894</v>
      </c>
      <c r="V43" s="11">
        <f t="shared" si="12"/>
        <v>16112.994461831724</v>
      </c>
      <c r="W43" s="11">
        <f t="shared" si="12"/>
        <v>16048.761432521354</v>
      </c>
      <c r="X43" s="11">
        <f t="shared" si="12"/>
        <v>16004.202326675986</v>
      </c>
    </row>
    <row r="44" spans="1:24" ht="15.75">
      <c r="B44" s="26" t="s">
        <v>33</v>
      </c>
      <c r="C44" s="9"/>
      <c r="D44" s="11">
        <f t="shared" ref="D44:X44" si="13">+D12/D36</f>
        <v>19078.326391041348</v>
      </c>
      <c r="E44" s="11">
        <f t="shared" si="13"/>
        <v>18663.381012226517</v>
      </c>
      <c r="F44" s="11">
        <f t="shared" si="13"/>
        <v>18257.758575765118</v>
      </c>
      <c r="G44" s="11">
        <f t="shared" si="13"/>
        <v>17859.553057215486</v>
      </c>
      <c r="H44" s="11">
        <f t="shared" si="13"/>
        <v>17455.48873915476</v>
      </c>
      <c r="I44" s="11">
        <f t="shared" si="13"/>
        <v>17048.349056696192</v>
      </c>
      <c r="J44" s="11">
        <f t="shared" si="13"/>
        <v>16634.409798749082</v>
      </c>
      <c r="K44" s="11">
        <f t="shared" si="13"/>
        <v>16217.521831707634</v>
      </c>
      <c r="L44" s="11">
        <f t="shared" si="13"/>
        <v>15806.145590815568</v>
      </c>
      <c r="M44" s="11">
        <f t="shared" si="13"/>
        <v>15411.23223116896</v>
      </c>
      <c r="N44" s="11">
        <f t="shared" si="13"/>
        <v>15031.939945868769</v>
      </c>
      <c r="O44" s="11">
        <f t="shared" si="13"/>
        <v>14666.112014729999</v>
      </c>
      <c r="P44" s="11">
        <f t="shared" si="13"/>
        <v>14318.136052057149</v>
      </c>
      <c r="Q44" s="11">
        <f t="shared" si="13"/>
        <v>13985.263305670824</v>
      </c>
      <c r="R44" s="11">
        <f t="shared" si="13"/>
        <v>13662.341618810278</v>
      </c>
      <c r="S44" s="11">
        <f t="shared" si="13"/>
        <v>13350.686920268439</v>
      </c>
      <c r="T44" s="11">
        <f t="shared" si="13"/>
        <v>13042.933573215263</v>
      </c>
      <c r="U44" s="11">
        <f t="shared" si="13"/>
        <v>12738.582400422843</v>
      </c>
      <c r="V44" s="11">
        <f t="shared" si="13"/>
        <v>12435.553428029994</v>
      </c>
      <c r="W44" s="11">
        <f t="shared" si="13"/>
        <v>12134.81880863028</v>
      </c>
      <c r="X44" s="11">
        <f t="shared" si="13"/>
        <v>11831.924501133</v>
      </c>
    </row>
    <row r="45" spans="1:24" ht="15.75">
      <c r="B45" s="10" t="s">
        <v>31</v>
      </c>
      <c r="C45" s="9"/>
      <c r="D45" s="11">
        <f t="shared" ref="D45:X45" si="14">+D13/D36</f>
        <v>5334.8731436194921</v>
      </c>
      <c r="E45" s="11">
        <f t="shared" si="14"/>
        <v>5283.397787754323</v>
      </c>
      <c r="F45" s="11">
        <f t="shared" si="14"/>
        <v>5214.2819033571514</v>
      </c>
      <c r="G45" s="11">
        <f t="shared" si="14"/>
        <v>5133.6386963844325</v>
      </c>
      <c r="H45" s="11">
        <f t="shared" si="14"/>
        <v>5059.9625567242001</v>
      </c>
      <c r="I45" s="11">
        <f t="shared" si="14"/>
        <v>4993.8384119111042</v>
      </c>
      <c r="J45" s="11">
        <f t="shared" si="14"/>
        <v>4891.8899264347692</v>
      </c>
      <c r="K45" s="11">
        <f t="shared" si="14"/>
        <v>4817.0834679683558</v>
      </c>
      <c r="L45" s="11">
        <f t="shared" si="14"/>
        <v>4755.3325544361014</v>
      </c>
      <c r="M45" s="11">
        <f t="shared" si="14"/>
        <v>4690.9643768971409</v>
      </c>
      <c r="N45" s="11">
        <f t="shared" si="14"/>
        <v>4643.6261798785945</v>
      </c>
      <c r="O45" s="11">
        <f t="shared" si="14"/>
        <v>4600.092858788058</v>
      </c>
      <c r="P45" s="11">
        <f t="shared" si="14"/>
        <v>4532.8576041780298</v>
      </c>
      <c r="Q45" s="11">
        <f t="shared" si="14"/>
        <v>4498.2769082736677</v>
      </c>
      <c r="R45" s="11">
        <f t="shared" si="14"/>
        <v>4429.9902781017609</v>
      </c>
      <c r="S45" s="11">
        <f t="shared" si="14"/>
        <v>4391.6447901108986</v>
      </c>
      <c r="T45" s="11">
        <f t="shared" si="14"/>
        <v>4324.2656084319533</v>
      </c>
      <c r="U45" s="11">
        <f t="shared" si="14"/>
        <v>4323.5018042930096</v>
      </c>
      <c r="V45" s="11">
        <f t="shared" si="14"/>
        <v>4298.7173143774335</v>
      </c>
      <c r="W45" s="11">
        <f t="shared" si="14"/>
        <v>4235.0614310712845</v>
      </c>
      <c r="X45" s="11">
        <f t="shared" si="14"/>
        <v>4191.0524642086693</v>
      </c>
    </row>
    <row r="46" spans="1:24" ht="15.75">
      <c r="B46" s="10" t="s">
        <v>11</v>
      </c>
      <c r="C46" s="9"/>
      <c r="D46" s="11">
        <f t="shared" ref="D46:X46" si="15">+D16/D36</f>
        <v>12788.000681988464</v>
      </c>
      <c r="E46" s="11">
        <f t="shared" si="15"/>
        <v>12711.66807751395</v>
      </c>
      <c r="F46" s="11">
        <f t="shared" si="15"/>
        <v>12636.77819448527</v>
      </c>
      <c r="G46" s="11">
        <f t="shared" si="15"/>
        <v>12560.475824830464</v>
      </c>
      <c r="H46" s="11">
        <f t="shared" si="15"/>
        <v>12479.079918817568</v>
      </c>
      <c r="I46" s="11">
        <f t="shared" si="15"/>
        <v>12390.514719476136</v>
      </c>
      <c r="J46" s="11">
        <f t="shared" si="15"/>
        <v>12294.000378297171</v>
      </c>
      <c r="K46" s="11">
        <f t="shared" si="15"/>
        <v>12191.615947059629</v>
      </c>
      <c r="L46" s="11">
        <f t="shared" si="15"/>
        <v>12087.567846135191</v>
      </c>
      <c r="M46" s="11">
        <f t="shared" si="15"/>
        <v>11987.244856268375</v>
      </c>
      <c r="N46" s="11">
        <f t="shared" si="15"/>
        <v>11894.227312412873</v>
      </c>
      <c r="O46" s="11">
        <f t="shared" si="15"/>
        <v>11870.955306271231</v>
      </c>
      <c r="P46" s="11">
        <f t="shared" si="15"/>
        <v>11853.347586605645</v>
      </c>
      <c r="Q46" s="11">
        <f t="shared" si="15"/>
        <v>11840.116365820813</v>
      </c>
      <c r="R46" s="11">
        <f t="shared" si="15"/>
        <v>11829.199160149705</v>
      </c>
      <c r="S46" s="11">
        <f t="shared" si="15"/>
        <v>11819.087949613415</v>
      </c>
      <c r="T46" s="11">
        <f t="shared" si="15"/>
        <v>11816.61685529356</v>
      </c>
      <c r="U46" s="11">
        <f t="shared" si="15"/>
        <v>11815.131742035885</v>
      </c>
      <c r="V46" s="11">
        <f t="shared" si="15"/>
        <v>11814.27714745429</v>
      </c>
      <c r="W46" s="11">
        <f t="shared" si="15"/>
        <v>11813.70000145007</v>
      </c>
      <c r="X46" s="11">
        <f t="shared" si="15"/>
        <v>11813.149862467317</v>
      </c>
    </row>
    <row r="47" spans="1:24" ht="15.75">
      <c r="B47" s="10" t="s">
        <v>12</v>
      </c>
      <c r="C47" s="9"/>
      <c r="D47" s="11">
        <f t="shared" ref="D47:X47" si="16">+D19/D36</f>
        <v>18853.81210621932</v>
      </c>
      <c r="E47" s="11">
        <f t="shared" si="16"/>
        <v>18445.237358154096</v>
      </c>
      <c r="F47" s="11">
        <f t="shared" si="16"/>
        <v>18046.059313978552</v>
      </c>
      <c r="G47" s="11">
        <f t="shared" si="16"/>
        <v>17654.047896880365</v>
      </c>
      <c r="H47" s="11">
        <f t="shared" si="16"/>
        <v>17256.322273125796</v>
      </c>
      <c r="I47" s="11">
        <f t="shared" si="16"/>
        <v>16855.598655888953</v>
      </c>
      <c r="J47" s="11">
        <f t="shared" si="16"/>
        <v>16448.203381927</v>
      </c>
      <c r="K47" s="11">
        <f t="shared" si="16"/>
        <v>16038.029882948034</v>
      </c>
      <c r="L47" s="11">
        <f t="shared" si="16"/>
        <v>15633.239071376394</v>
      </c>
      <c r="M47" s="11">
        <f t="shared" si="16"/>
        <v>15244.406050755448</v>
      </c>
      <c r="N47" s="11">
        <f t="shared" si="16"/>
        <v>14870.906098756079</v>
      </c>
      <c r="O47" s="11">
        <f t="shared" si="16"/>
        <v>14510.248571786176</v>
      </c>
      <c r="P47" s="11">
        <f t="shared" si="16"/>
        <v>14167.068148200291</v>
      </c>
      <c r="Q47" s="11">
        <f t="shared" si="16"/>
        <v>13838.706947897606</v>
      </c>
      <c r="R47" s="11">
        <f t="shared" si="16"/>
        <v>13520.211482678094</v>
      </c>
      <c r="S47" s="11">
        <f t="shared" si="16"/>
        <v>13212.871617488041</v>
      </c>
      <c r="T47" s="11">
        <f t="shared" si="16"/>
        <v>12909.270278092536</v>
      </c>
      <c r="U47" s="11">
        <f t="shared" si="16"/>
        <v>12608.946485504852</v>
      </c>
      <c r="V47" s="11">
        <f t="shared" si="16"/>
        <v>12309.946914904547</v>
      </c>
      <c r="W47" s="11">
        <f t="shared" si="16"/>
        <v>12012.743722239815</v>
      </c>
      <c r="X47" s="11">
        <f t="shared" si="16"/>
        <v>11713.490950791911</v>
      </c>
    </row>
    <row r="48" spans="1:24" ht="15.75">
      <c r="B48" s="10" t="s">
        <v>16</v>
      </c>
      <c r="C48" s="9"/>
      <c r="D48" s="11">
        <f t="shared" ref="D48:X48" si="17">+D23/D36</f>
        <v>224.51428482202928</v>
      </c>
      <c r="E48" s="11">
        <f t="shared" si="17"/>
        <v>218.1436540724232</v>
      </c>
      <c r="F48" s="11">
        <f t="shared" si="17"/>
        <v>211.69926178656635</v>
      </c>
      <c r="G48" s="11">
        <f t="shared" si="17"/>
        <v>205.5051603351198</v>
      </c>
      <c r="H48" s="11">
        <f t="shared" si="17"/>
        <v>199.16646602896333</v>
      </c>
      <c r="I48" s="11">
        <f t="shared" si="17"/>
        <v>192.75040080724008</v>
      </c>
      <c r="J48" s="11">
        <f t="shared" si="17"/>
        <v>186.20641682208114</v>
      </c>
      <c r="K48" s="11">
        <f t="shared" si="17"/>
        <v>179.49194875960035</v>
      </c>
      <c r="L48" s="11">
        <f t="shared" si="17"/>
        <v>172.90651943917231</v>
      </c>
      <c r="M48" s="11">
        <f t="shared" si="17"/>
        <v>166.82618041351191</v>
      </c>
      <c r="N48" s="11">
        <f t="shared" si="17"/>
        <v>161.03384711268984</v>
      </c>
      <c r="O48" s="11">
        <f t="shared" si="17"/>
        <v>155.86344294382286</v>
      </c>
      <c r="P48" s="11">
        <f t="shared" si="17"/>
        <v>151.06790385685869</v>
      </c>
      <c r="Q48" s="11">
        <f t="shared" si="17"/>
        <v>146.5563577732155</v>
      </c>
      <c r="R48" s="11">
        <f t="shared" si="17"/>
        <v>142.13013613218325</v>
      </c>
      <c r="S48" s="11">
        <f t="shared" si="17"/>
        <v>137.81530278039784</v>
      </c>
      <c r="T48" s="11">
        <f t="shared" si="17"/>
        <v>133.66329512272634</v>
      </c>
      <c r="U48" s="11">
        <f t="shared" si="17"/>
        <v>129.63591491799122</v>
      </c>
      <c r="V48" s="11">
        <f t="shared" si="17"/>
        <v>125.60651312544785</v>
      </c>
      <c r="W48" s="11">
        <f t="shared" si="17"/>
        <v>122.07508639046618</v>
      </c>
      <c r="X48" s="11">
        <f t="shared" si="17"/>
        <v>118.43355034109059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31430.600701951655</v>
      </c>
      <c r="E50" s="11">
        <f t="shared" ref="E50:X50" si="18">+E35/E36</f>
        <v>31046.020563397273</v>
      </c>
      <c r="F50" s="11">
        <f t="shared" si="18"/>
        <v>31796.227971218636</v>
      </c>
      <c r="G50" s="11">
        <f t="shared" si="18"/>
        <v>32392.617185701911</v>
      </c>
      <c r="H50" s="11">
        <f t="shared" si="18"/>
        <v>33384.195740993877</v>
      </c>
      <c r="I50" s="11">
        <f t="shared" si="18"/>
        <v>33868.181555907009</v>
      </c>
      <c r="J50" s="11">
        <f t="shared" si="18"/>
        <v>34749.89341990088</v>
      </c>
      <c r="K50" s="11">
        <f t="shared" si="18"/>
        <v>35882.776377372735</v>
      </c>
      <c r="L50" s="11">
        <f t="shared" si="18"/>
        <v>37008.389321907525</v>
      </c>
      <c r="M50" s="11">
        <f t="shared" si="18"/>
        <v>38349.798959921347</v>
      </c>
      <c r="N50" s="11">
        <f t="shared" si="18"/>
        <v>39498.215038631832</v>
      </c>
      <c r="O50" s="11">
        <f t="shared" si="18"/>
        <v>39503.786688054941</v>
      </c>
      <c r="P50" s="11">
        <f t="shared" si="18"/>
        <v>39818.376923321928</v>
      </c>
      <c r="Q50" s="11">
        <f t="shared" si="18"/>
        <v>40438.967073123342</v>
      </c>
      <c r="R50" s="11">
        <f t="shared" si="18"/>
        <v>41451.644803333387</v>
      </c>
      <c r="S50" s="11">
        <f t="shared" si="18"/>
        <v>42329.652551791805</v>
      </c>
      <c r="T50" s="11">
        <f t="shared" si="18"/>
        <v>43057.175639020199</v>
      </c>
      <c r="U50" s="11">
        <f t="shared" si="18"/>
        <v>43483.530306893212</v>
      </c>
      <c r="V50" s="11">
        <f t="shared" si="18"/>
        <v>42943.179103628456</v>
      </c>
      <c r="W50" s="11">
        <f t="shared" si="18"/>
        <v>41065.144541869384</v>
      </c>
      <c r="X50" s="11">
        <f t="shared" si="18"/>
        <v>41938.3801381378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0.34007588748565798</v>
      </c>
      <c r="F53" s="32">
        <f>IFERROR(((F39/$D39)-1)*100,0)</f>
        <v>0.95900966818092126</v>
      </c>
      <c r="G53" s="32">
        <f>IFERROR(((G39/$D39)-1)*100,0)</f>
        <v>1.4300298038319115</v>
      </c>
      <c r="H53" s="32">
        <f t="shared" ref="H53:X53" si="19">IFERROR(((H39/$D39)-1)*100,0)</f>
        <v>0.17939719766655315</v>
      </c>
      <c r="I53" s="32">
        <f t="shared" si="19"/>
        <v>0.88062443604939311</v>
      </c>
      <c r="J53" s="32">
        <f t="shared" si="19"/>
        <v>1.3558733963831227</v>
      </c>
      <c r="K53" s="32">
        <f t="shared" si="19"/>
        <v>2.0608494953102019</v>
      </c>
      <c r="L53" s="32">
        <f t="shared" si="19"/>
        <v>2.6514697209025329</v>
      </c>
      <c r="M53" s="32">
        <f t="shared" si="19"/>
        <v>3.4155444743441787</v>
      </c>
      <c r="N53" s="32">
        <f t="shared" si="19"/>
        <v>4.2432860033383424</v>
      </c>
      <c r="O53" s="32">
        <f t="shared" si="19"/>
        <v>5.3460912399080129</v>
      </c>
      <c r="P53" s="32">
        <f t="shared" si="19"/>
        <v>6.3255340174684482</v>
      </c>
      <c r="Q53" s="32">
        <f t="shared" si="19"/>
        <v>7.2678416900200826</v>
      </c>
      <c r="R53" s="32">
        <f t="shared" si="19"/>
        <v>8.1610721960500232</v>
      </c>
      <c r="S53" s="32">
        <f t="shared" si="19"/>
        <v>9.3162691856907731</v>
      </c>
      <c r="T53" s="32">
        <f t="shared" si="19"/>
        <v>10.334744355643721</v>
      </c>
      <c r="U53" s="32">
        <f t="shared" si="19"/>
        <v>11.270251610005722</v>
      </c>
      <c r="V53" s="32">
        <f t="shared" si="19"/>
        <v>12.142766104643531</v>
      </c>
      <c r="W53" s="32">
        <f t="shared" si="19"/>
        <v>12.415212037568235</v>
      </c>
      <c r="X53" s="32">
        <f t="shared" si="19"/>
        <v>12.55894707289691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1.598583188195124</v>
      </c>
      <c r="F54" s="32">
        <f t="shared" ref="F54:I54" si="21">IFERROR(((F40/$D40)-1)*100,0)</f>
        <v>3.4147710289281985</v>
      </c>
      <c r="G54" s="32">
        <f t="shared" si="21"/>
        <v>5.5362936956950159</v>
      </c>
      <c r="H54" s="32">
        <f t="shared" si="21"/>
        <v>8.0079143188648949</v>
      </c>
      <c r="I54" s="32">
        <f t="shared" si="21"/>
        <v>10.690015821496225</v>
      </c>
      <c r="J54" s="32">
        <f t="shared" ref="J54:X54" si="22">IFERROR(((J40/$D40)-1)*100,0)</f>
        <v>13.75191885145588</v>
      </c>
      <c r="K54" s="32">
        <f t="shared" si="22"/>
        <v>17.254020239984037</v>
      </c>
      <c r="L54" s="32">
        <f t="shared" si="22"/>
        <v>21.354705919137949</v>
      </c>
      <c r="M54" s="32">
        <f t="shared" si="22"/>
        <v>26.069630036033196</v>
      </c>
      <c r="N54" s="32">
        <f t="shared" si="22"/>
        <v>31.227675333332261</v>
      </c>
      <c r="O54" s="32">
        <f t="shared" si="22"/>
        <v>35.956185823318677</v>
      </c>
      <c r="P54" s="32">
        <f t="shared" si="22"/>
        <v>40.066702128472102</v>
      </c>
      <c r="Q54" s="32">
        <f t="shared" si="22"/>
        <v>44.269499900099873</v>
      </c>
      <c r="R54" s="32">
        <f t="shared" si="22"/>
        <v>48.882467723098259</v>
      </c>
      <c r="S54" s="32">
        <f t="shared" si="22"/>
        <v>53.798670958300491</v>
      </c>
      <c r="T54" s="32">
        <f t="shared" si="22"/>
        <v>58.664508955529037</v>
      </c>
      <c r="U54" s="32">
        <f t="shared" si="22"/>
        <v>63.015323880367369</v>
      </c>
      <c r="V54" s="32">
        <f t="shared" si="22"/>
        <v>66.376225858193095</v>
      </c>
      <c r="W54" s="32">
        <f t="shared" si="22"/>
        <v>67.708599516699934</v>
      </c>
      <c r="X54" s="39">
        <f t="shared" si="22"/>
        <v>69.071492076169605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0.28037408776317996</v>
      </c>
      <c r="F55" s="32">
        <f t="shared" ref="F55:I55" si="23">IFERROR(((F41/$D41)-1)*100,0)</f>
        <v>0.88919200569685941</v>
      </c>
      <c r="G55" s="32">
        <f t="shared" si="23"/>
        <v>1.2338774965735544</v>
      </c>
      <c r="H55" s="32">
        <f t="shared" si="23"/>
        <v>-0.80804774667004864</v>
      </c>
      <c r="I55" s="32">
        <f t="shared" si="23"/>
        <v>-0.27600732339005951</v>
      </c>
      <c r="J55" s="32">
        <f t="shared" ref="J55:X55" si="24">IFERROR(((J41/$D41)-1)*100,0)</f>
        <v>-0.11462485679930579</v>
      </c>
      <c r="K55" s="32">
        <f t="shared" si="24"/>
        <v>0.25189869535386933</v>
      </c>
      <c r="L55" s="32">
        <f t="shared" si="24"/>
        <v>0.32726444352548789</v>
      </c>
      <c r="M55" s="32">
        <f t="shared" si="24"/>
        <v>0.49406462518599703</v>
      </c>
      <c r="N55" s="32">
        <f t="shared" si="24"/>
        <v>0.63544063545533103</v>
      </c>
      <c r="O55" s="32">
        <f t="shared" si="24"/>
        <v>1.2124526573891403</v>
      </c>
      <c r="P55" s="32">
        <f t="shared" si="24"/>
        <v>1.7604197428487955</v>
      </c>
      <c r="Q55" s="32">
        <f t="shared" si="24"/>
        <v>2.2211757544024602</v>
      </c>
      <c r="R55" s="32">
        <f t="shared" si="24"/>
        <v>2.5324873888059818</v>
      </c>
      <c r="S55" s="32">
        <f t="shared" si="24"/>
        <v>3.1147270676407768</v>
      </c>
      <c r="T55" s="32">
        <f t="shared" si="24"/>
        <v>3.5302979262070266</v>
      </c>
      <c r="U55" s="32">
        <f t="shared" si="24"/>
        <v>3.9250918170913529</v>
      </c>
      <c r="V55" s="32">
        <f t="shared" si="24"/>
        <v>4.4611182102592739</v>
      </c>
      <c r="W55" s="32">
        <f t="shared" si="24"/>
        <v>4.6515485923148692</v>
      </c>
      <c r="X55" s="32">
        <f t="shared" si="24"/>
        <v>4.6567893325786702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-1.4589672806083476</v>
      </c>
      <c r="F56" s="32">
        <f t="shared" ref="F56:I56" si="25">IFERROR(((F42/$D42)-1)*100,0)</f>
        <v>-2.936414784146868</v>
      </c>
      <c r="G56" s="32">
        <f t="shared" si="25"/>
        <v>-4.4287082906577124</v>
      </c>
      <c r="H56" s="32">
        <f t="shared" si="25"/>
        <v>-5.9317145390518462</v>
      </c>
      <c r="I56" s="32">
        <f t="shared" si="25"/>
        <v>-7.4419588949897193</v>
      </c>
      <c r="J56" s="32">
        <f t="shared" ref="J56:X56" si="26">IFERROR(((J42/$D42)-1)*100,0)</f>
        <v>-9.0881479454395837</v>
      </c>
      <c r="K56" s="32">
        <f t="shared" si="26"/>
        <v>-10.685082596164996</v>
      </c>
      <c r="L56" s="32">
        <f t="shared" si="26"/>
        <v>-12.236578924206698</v>
      </c>
      <c r="M56" s="32">
        <f t="shared" si="26"/>
        <v>-13.740843635542365</v>
      </c>
      <c r="N56" s="32">
        <f t="shared" si="26"/>
        <v>-15.137701863631658</v>
      </c>
      <c r="O56" s="32">
        <f t="shared" si="26"/>
        <v>-16.300656972207239</v>
      </c>
      <c r="P56" s="32">
        <f t="shared" si="26"/>
        <v>-17.464111200640321</v>
      </c>
      <c r="Q56" s="32">
        <f t="shared" si="26"/>
        <v>-18.487424053071202</v>
      </c>
      <c r="R56" s="32">
        <f t="shared" si="26"/>
        <v>-19.568371765407623</v>
      </c>
      <c r="S56" s="32">
        <f t="shared" si="26"/>
        <v>-20.536381923606296</v>
      </c>
      <c r="T56" s="32">
        <f t="shared" si="26"/>
        <v>-21.551412677595184</v>
      </c>
      <c r="U56" s="32">
        <f t="shared" si="26"/>
        <v>-22.375579877587359</v>
      </c>
      <c r="V56" s="32">
        <f t="shared" si="26"/>
        <v>-23.259067654798706</v>
      </c>
      <c r="W56" s="32">
        <f t="shared" si="26"/>
        <v>-24.240131831719392</v>
      </c>
      <c r="X56" s="32">
        <f t="shared" si="26"/>
        <v>-25.174116249746692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-0.70523009523516533</v>
      </c>
      <c r="F57" s="32">
        <f t="shared" ref="F57:I57" si="27">IFERROR(((F43/$D43)-1)*100,0)</f>
        <v>-1.4998378865357154</v>
      </c>
      <c r="G57" s="32">
        <f t="shared" si="27"/>
        <v>-2.3658461043149392</v>
      </c>
      <c r="H57" s="32">
        <f t="shared" si="27"/>
        <v>-3.2215163868835273</v>
      </c>
      <c r="I57" s="32">
        <f t="shared" si="27"/>
        <v>-4.0750749650818152</v>
      </c>
      <c r="J57" s="32">
        <f t="shared" ref="J57:X57" si="28">IFERROR(((J43/$D43)-1)*100,0)</f>
        <v>-5.1701707460548585</v>
      </c>
      <c r="K57" s="32">
        <f t="shared" si="28"/>
        <v>-6.1478903473113693</v>
      </c>
      <c r="L57" s="32">
        <f t="shared" si="28"/>
        <v>-7.0627508493053544</v>
      </c>
      <c r="M57" s="32">
        <f t="shared" si="28"/>
        <v>-7.9714983746181804</v>
      </c>
      <c r="N57" s="32">
        <f t="shared" si="28"/>
        <v>-8.7459657257935692</v>
      </c>
      <c r="O57" s="32">
        <f t="shared" si="28"/>
        <v>-9.1145900834701301</v>
      </c>
      <c r="P57" s="32">
        <f t="shared" si="28"/>
        <v>-9.5827441692516562</v>
      </c>
      <c r="Q57" s="32">
        <f t="shared" si="28"/>
        <v>-9.8465650022457769</v>
      </c>
      <c r="R57" s="32">
        <f t="shared" si="28"/>
        <v>-10.283602950008241</v>
      </c>
      <c r="S57" s="32">
        <f t="shared" si="28"/>
        <v>-10.550981617395328</v>
      </c>
      <c r="T57" s="32">
        <f t="shared" si="28"/>
        <v>-10.936407663346703</v>
      </c>
      <c r="U57" s="32">
        <f t="shared" si="28"/>
        <v>-10.948816939150641</v>
      </c>
      <c r="V57" s="32">
        <f t="shared" si="28"/>
        <v>-11.090290552794313</v>
      </c>
      <c r="W57" s="32">
        <f t="shared" si="28"/>
        <v>-11.444721256933555</v>
      </c>
      <c r="X57" s="32">
        <f t="shared" si="28"/>
        <v>-11.690593441853835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-2.1749569134621671</v>
      </c>
      <c r="F58" s="32">
        <f t="shared" ref="F58:I58" si="29">IFERROR(((F44/$D44)-1)*100,0)</f>
        <v>-4.3010471592599746</v>
      </c>
      <c r="G58" s="32">
        <f t="shared" si="29"/>
        <v>-6.3882612596362964</v>
      </c>
      <c r="H58" s="32">
        <f t="shared" si="29"/>
        <v>-8.5061845500694844</v>
      </c>
      <c r="I58" s="32">
        <f t="shared" si="29"/>
        <v>-10.640227516488954</v>
      </c>
      <c r="J58" s="32">
        <f t="shared" ref="J58:X58" si="30">IFERROR(((J44/$D44)-1)*100,0)</f>
        <v>-12.809910797206303</v>
      </c>
      <c r="K58" s="32">
        <f t="shared" si="30"/>
        <v>-14.995049883815115</v>
      </c>
      <c r="L58" s="32">
        <f t="shared" si="30"/>
        <v>-17.151298982715304</v>
      </c>
      <c r="M58" s="32">
        <f t="shared" si="30"/>
        <v>-19.221257067885954</v>
      </c>
      <c r="N58" s="32">
        <f t="shared" si="30"/>
        <v>-21.209336512203969</v>
      </c>
      <c r="O58" s="32">
        <f t="shared" si="30"/>
        <v>-23.126841872163396</v>
      </c>
      <c r="P58" s="32">
        <f t="shared" si="30"/>
        <v>-24.950775248396273</v>
      </c>
      <c r="Q58" s="32">
        <f t="shared" si="30"/>
        <v>-26.695544362644331</v>
      </c>
      <c r="R58" s="32">
        <f t="shared" si="30"/>
        <v>-28.388154501719111</v>
      </c>
      <c r="S58" s="32">
        <f t="shared" si="30"/>
        <v>-30.021708159172967</v>
      </c>
      <c r="T58" s="32">
        <f t="shared" si="30"/>
        <v>-31.634812688078018</v>
      </c>
      <c r="U58" s="32">
        <f t="shared" si="30"/>
        <v>-33.23008455078886</v>
      </c>
      <c r="V58" s="32">
        <f t="shared" si="30"/>
        <v>-34.818426034112804</v>
      </c>
      <c r="W58" s="32">
        <f t="shared" si="30"/>
        <v>-36.394741551709409</v>
      </c>
      <c r="X58" s="32">
        <f t="shared" si="30"/>
        <v>-37.982377182261942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-0.96488434643912102</v>
      </c>
      <c r="F59" s="32">
        <f t="shared" ref="F59:I59" si="31">IFERROR(((F45/$D45)-1)*100,0)</f>
        <v>-2.2604331352577334</v>
      </c>
      <c r="G59" s="32">
        <f t="shared" si="31"/>
        <v>-3.7720568384224107</v>
      </c>
      <c r="H59" s="32">
        <f t="shared" si="31"/>
        <v>-5.1530857340831959</v>
      </c>
      <c r="I59" s="32">
        <f t="shared" si="31"/>
        <v>-6.392555596495586</v>
      </c>
      <c r="J59" s="32">
        <f t="shared" ref="J59:X59" si="32">IFERROR(((J45/$D45)-1)*100,0)</f>
        <v>-8.3035379709924477</v>
      </c>
      <c r="K59" s="32">
        <f t="shared" si="32"/>
        <v>-9.7057542271724468</v>
      </c>
      <c r="L59" s="32">
        <f t="shared" si="32"/>
        <v>-10.863249670266695</v>
      </c>
      <c r="M59" s="32">
        <f t="shared" si="32"/>
        <v>-12.069804649290795</v>
      </c>
      <c r="N59" s="32">
        <f t="shared" si="32"/>
        <v>-12.957139656968764</v>
      </c>
      <c r="O59" s="32">
        <f t="shared" si="32"/>
        <v>-13.773153832349905</v>
      </c>
      <c r="P59" s="32">
        <f t="shared" si="32"/>
        <v>-15.033450990314046</v>
      </c>
      <c r="Q59" s="32">
        <f t="shared" si="32"/>
        <v>-15.681651893567395</v>
      </c>
      <c r="R59" s="32">
        <f t="shared" si="32"/>
        <v>-16.961656653447722</v>
      </c>
      <c r="S59" s="32">
        <f t="shared" si="32"/>
        <v>-17.680427033896663</v>
      </c>
      <c r="T59" s="32">
        <f t="shared" si="32"/>
        <v>-18.943422045493719</v>
      </c>
      <c r="U59" s="32">
        <f t="shared" si="32"/>
        <v>-18.957739239518425</v>
      </c>
      <c r="V59" s="32">
        <f t="shared" si="32"/>
        <v>-19.422314295913502</v>
      </c>
      <c r="W59" s="32">
        <f t="shared" si="32"/>
        <v>-20.615517612889867</v>
      </c>
      <c r="X59" s="32">
        <f t="shared" si="32"/>
        <v>-21.440447572381959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-0.59690804194298952</v>
      </c>
      <c r="F60" s="32">
        <f t="shared" ref="F60:I60" si="33">IFERROR(((F46/$D46)-1)*100,0)</f>
        <v>-1.1825342464689248</v>
      </c>
      <c r="G60" s="32">
        <f t="shared" si="33"/>
        <v>-1.7792058572413283</v>
      </c>
      <c r="H60" s="32">
        <f t="shared" si="33"/>
        <v>-2.4157080598689817</v>
      </c>
      <c r="I60" s="32">
        <f t="shared" si="33"/>
        <v>-3.1082729223824268</v>
      </c>
      <c r="J60" s="32">
        <f t="shared" ref="J60:X60" si="34">IFERROR(((J46/$D46)-1)*100,0)</f>
        <v>-3.8629987280738742</v>
      </c>
      <c r="K60" s="32">
        <f t="shared" si="34"/>
        <v>-4.6636276440681357</v>
      </c>
      <c r="L60" s="32">
        <f t="shared" si="34"/>
        <v>-5.4772661753124012</v>
      </c>
      <c r="M60" s="32">
        <f t="shared" si="34"/>
        <v>-6.2617749688419266</v>
      </c>
      <c r="N60" s="32">
        <f t="shared" si="34"/>
        <v>-6.9891564115604492</v>
      </c>
      <c r="O60" s="32">
        <f t="shared" si="34"/>
        <v>-7.1711395590466687</v>
      </c>
      <c r="P60" s="32">
        <f t="shared" si="34"/>
        <v>-7.308828945397627</v>
      </c>
      <c r="Q60" s="32">
        <f t="shared" si="34"/>
        <v>-7.4122948515534475</v>
      </c>
      <c r="R60" s="32">
        <f t="shared" si="34"/>
        <v>-7.4976655513414485</v>
      </c>
      <c r="S60" s="32">
        <f t="shared" si="34"/>
        <v>-7.576733505650612</v>
      </c>
      <c r="T60" s="32">
        <f t="shared" si="34"/>
        <v>-7.5960570448128877</v>
      </c>
      <c r="U60" s="32">
        <f t="shared" si="34"/>
        <v>-7.6076703790205258</v>
      </c>
      <c r="V60" s="32">
        <f t="shared" si="34"/>
        <v>-7.6143531639440436</v>
      </c>
      <c r="W60" s="32">
        <f t="shared" si="34"/>
        <v>-7.618866347971565</v>
      </c>
      <c r="X60" s="32">
        <f t="shared" si="34"/>
        <v>-7.6231683416641989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-2.167067040677928</v>
      </c>
      <c r="F61" s="32">
        <f t="shared" ref="F61:I61" si="36">IFERROR(((F47/$D47)-1)*100,0)</f>
        <v>-4.2842942726384443</v>
      </c>
      <c r="G61" s="32">
        <f t="shared" si="36"/>
        <v>-6.3635099500285559</v>
      </c>
      <c r="H61" s="32">
        <f t="shared" si="36"/>
        <v>-8.4730335917931434</v>
      </c>
      <c r="I61" s="32">
        <f t="shared" si="36"/>
        <v>-10.59845849249349</v>
      </c>
      <c r="J61" s="32">
        <f t="shared" ref="J61:X61" si="37">IFERROR(((J47/$D47)-1)*100,0)</f>
        <v>-12.759269641277371</v>
      </c>
      <c r="K61" s="32">
        <f t="shared" si="37"/>
        <v>-14.934816404277429</v>
      </c>
      <c r="L61" s="32">
        <f t="shared" si="37"/>
        <v>-17.081813570108473</v>
      </c>
      <c r="M61" s="32">
        <f t="shared" si="37"/>
        <v>-19.144171137004363</v>
      </c>
      <c r="N61" s="32">
        <f t="shared" si="37"/>
        <v>-21.125202611674474</v>
      </c>
      <c r="O61" s="32">
        <f t="shared" si="37"/>
        <v>-23.03811828590532</v>
      </c>
      <c r="P61" s="32">
        <f t="shared" si="37"/>
        <v>-24.858335977969194</v>
      </c>
      <c r="Q61" s="32">
        <f t="shared" si="37"/>
        <v>-26.599952996600496</v>
      </c>
      <c r="R61" s="32">
        <f t="shared" si="37"/>
        <v>-28.289242480473366</v>
      </c>
      <c r="S61" s="32">
        <f t="shared" si="37"/>
        <v>-29.919363028289105</v>
      </c>
      <c r="T61" s="32">
        <f t="shared" si="37"/>
        <v>-31.529654558113762</v>
      </c>
      <c r="U61" s="32">
        <f t="shared" si="37"/>
        <v>-33.122562087348214</v>
      </c>
      <c r="V61" s="32">
        <f t="shared" si="37"/>
        <v>-34.708445986666767</v>
      </c>
      <c r="W61" s="32">
        <f t="shared" si="37"/>
        <v>-36.284801956432133</v>
      </c>
      <c r="X61" s="32">
        <f t="shared" si="37"/>
        <v>-37.872028824727842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-2.8375168888055469</v>
      </c>
      <c r="F62" s="32">
        <f t="shared" ref="F62:I62" si="38">IFERROR(((F48/$D48)-1)*100,0)</f>
        <v>-5.7078876052903738</v>
      </c>
      <c r="G62" s="32">
        <f t="shared" si="38"/>
        <v>-8.4667772930251957</v>
      </c>
      <c r="H62" s="32">
        <f t="shared" si="38"/>
        <v>-11.29006949965744</v>
      </c>
      <c r="I62" s="32">
        <f t="shared" si="38"/>
        <v>-14.147823173019114</v>
      </c>
      <c r="J62" s="32">
        <f t="shared" ref="J62:X62" si="39">IFERROR(((J48/$D48)-1)*100,0)</f>
        <v>-17.062552625689044</v>
      </c>
      <c r="K62" s="32">
        <f t="shared" si="39"/>
        <v>-20.0532167020543</v>
      </c>
      <c r="L62" s="32">
        <f t="shared" si="39"/>
        <v>-22.986406153963003</v>
      </c>
      <c r="M62" s="32">
        <f t="shared" si="39"/>
        <v>-25.694625379514846</v>
      </c>
      <c r="N62" s="32">
        <f t="shared" si="39"/>
        <v>-28.27456513943417</v>
      </c>
      <c r="O62" s="32">
        <f t="shared" si="39"/>
        <v>-30.577493958847835</v>
      </c>
      <c r="P62" s="32">
        <f t="shared" si="39"/>
        <v>-32.713455637529243</v>
      </c>
      <c r="Q62" s="32">
        <f t="shared" si="39"/>
        <v>-34.722925140647696</v>
      </c>
      <c r="R62" s="32">
        <f t="shared" si="39"/>
        <v>-36.694390628708241</v>
      </c>
      <c r="S62" s="32">
        <f t="shared" si="39"/>
        <v>-38.616243109144278</v>
      </c>
      <c r="T62" s="32">
        <f t="shared" si="39"/>
        <v>-40.46557205539051</v>
      </c>
      <c r="U62" s="32">
        <f t="shared" si="39"/>
        <v>-42.259391191632822</v>
      </c>
      <c r="V62" s="32">
        <f t="shared" si="39"/>
        <v>-44.054110755128498</v>
      </c>
      <c r="W62" s="32">
        <f t="shared" si="39"/>
        <v>-45.62702926130774</v>
      </c>
      <c r="X62" s="32">
        <f t="shared" si="39"/>
        <v>-47.248991112092511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-1.223585073035216</v>
      </c>
      <c r="F64" s="32">
        <f t="shared" ref="F64:I64" si="41">IFERROR(((F50/$D50)-1)*100,0)</f>
        <v>1.1632843824212369</v>
      </c>
      <c r="G64" s="32">
        <f t="shared" si="41"/>
        <v>3.0607639124457409</v>
      </c>
      <c r="H64" s="32">
        <f t="shared" si="41"/>
        <v>6.2155828886875764</v>
      </c>
      <c r="I64" s="32">
        <f t="shared" si="41"/>
        <v>7.7554383292585127</v>
      </c>
      <c r="J64" s="32">
        <f t="shared" ref="J64:X64" si="42">IFERROR(((J50/$D50)-1)*100,0)</f>
        <v>10.560704039433499</v>
      </c>
      <c r="K64" s="32">
        <f t="shared" si="42"/>
        <v>14.165098903581018</v>
      </c>
      <c r="L64" s="32">
        <f t="shared" si="42"/>
        <v>17.746363401859909</v>
      </c>
      <c r="M64" s="32">
        <f t="shared" si="42"/>
        <v>22.014209411976182</v>
      </c>
      <c r="N64" s="32">
        <f t="shared" si="42"/>
        <v>25.668024652736676</v>
      </c>
      <c r="O64" s="32">
        <f t="shared" si="42"/>
        <v>25.685751483591556</v>
      </c>
      <c r="P64" s="32">
        <f t="shared" si="42"/>
        <v>26.68665578780822</v>
      </c>
      <c r="Q64" s="32">
        <f t="shared" si="42"/>
        <v>28.661133322254063</v>
      </c>
      <c r="R64" s="32">
        <f t="shared" si="42"/>
        <v>31.883081702474382</v>
      </c>
      <c r="S64" s="32">
        <f t="shared" si="42"/>
        <v>34.676562351426469</v>
      </c>
      <c r="T64" s="32">
        <f t="shared" si="42"/>
        <v>36.991259083211233</v>
      </c>
      <c r="U64" s="32">
        <f t="shared" si="42"/>
        <v>38.347754531440259</v>
      </c>
      <c r="V64" s="32">
        <f t="shared" si="42"/>
        <v>36.62856625251181</v>
      </c>
      <c r="W64" s="32">
        <f t="shared" si="42"/>
        <v>30.653387541904277</v>
      </c>
      <c r="X64" s="32">
        <f t="shared" si="42"/>
        <v>33.431685050593615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20.605541205217534</v>
      </c>
      <c r="D67" s="30">
        <f>(D8/D7)*100</f>
        <v>16.452536326058382</v>
      </c>
      <c r="E67" s="30">
        <f t="shared" ref="E67:X67" si="43">(E8/E7)*100</f>
        <v>16.658890934607314</v>
      </c>
      <c r="F67" s="30">
        <f t="shared" si="43"/>
        <v>16.852733427125617</v>
      </c>
      <c r="G67" s="30">
        <f t="shared" si="43"/>
        <v>17.118596032201811</v>
      </c>
      <c r="H67" s="30">
        <f t="shared" si="43"/>
        <v>17.738219469684701</v>
      </c>
      <c r="I67" s="30">
        <f t="shared" si="43"/>
        <v>18.052341729799675</v>
      </c>
      <c r="J67" s="30">
        <f t="shared" si="43"/>
        <v>18.464717577276659</v>
      </c>
      <c r="K67" s="30">
        <f t="shared" si="43"/>
        <v>18.901724186249965</v>
      </c>
      <c r="L67" s="30">
        <f t="shared" si="43"/>
        <v>19.450210629241386</v>
      </c>
      <c r="M67" s="30">
        <f t="shared" si="43"/>
        <v>20.056609268204799</v>
      </c>
      <c r="N67" s="30">
        <f t="shared" si="43"/>
        <v>20.711435509973299</v>
      </c>
      <c r="O67" s="30">
        <f t="shared" si="43"/>
        <v>21.233099963020962</v>
      </c>
      <c r="P67" s="30">
        <f t="shared" si="43"/>
        <v>21.673556837826766</v>
      </c>
      <c r="Q67" s="30">
        <f t="shared" si="43"/>
        <v>22.127779868153187</v>
      </c>
      <c r="R67" s="30">
        <f t="shared" si="43"/>
        <v>22.646726394202137</v>
      </c>
      <c r="S67" s="30">
        <f t="shared" si="43"/>
        <v>23.147315945650281</v>
      </c>
      <c r="T67" s="30">
        <f t="shared" si="43"/>
        <v>23.659216437143364</v>
      </c>
      <c r="U67" s="30">
        <f t="shared" si="43"/>
        <v>24.103617085779486</v>
      </c>
      <c r="V67" s="30">
        <f t="shared" si="43"/>
        <v>24.409161596479215</v>
      </c>
      <c r="W67" s="30">
        <f t="shared" si="43"/>
        <v>24.545003969914411</v>
      </c>
      <c r="X67" s="30">
        <f t="shared" si="43"/>
        <v>24.712872120974801</v>
      </c>
    </row>
    <row r="68" spans="1:24" ht="15.75">
      <c r="B68" s="20" t="s">
        <v>38</v>
      </c>
      <c r="C68" s="31">
        <f t="shared" ref="C68:C69" si="44">AVERAGE(D68:X68)</f>
        <v>71.971423243289991</v>
      </c>
      <c r="D68" s="30">
        <f>(D9/D7)*100</f>
        <v>74.510880388012922</v>
      </c>
      <c r="E68" s="30">
        <f t="shared" ref="E68:X68" si="45">(E9/E7)*100</f>
        <v>74.466546819209782</v>
      </c>
      <c r="F68" s="30">
        <f t="shared" si="45"/>
        <v>74.459352787698506</v>
      </c>
      <c r="G68" s="30">
        <f t="shared" si="45"/>
        <v>74.366786167275464</v>
      </c>
      <c r="H68" s="30">
        <f t="shared" si="45"/>
        <v>73.776444024894872</v>
      </c>
      <c r="I68" s="30">
        <f t="shared" si="45"/>
        <v>73.656586997559117</v>
      </c>
      <c r="J68" s="30">
        <f t="shared" si="45"/>
        <v>73.429856508664969</v>
      </c>
      <c r="K68" s="30">
        <f t="shared" si="45"/>
        <v>73.190231800921353</v>
      </c>
      <c r="L68" s="30">
        <f t="shared" si="45"/>
        <v>72.82382630207843</v>
      </c>
      <c r="M68" s="30">
        <f t="shared" si="45"/>
        <v>72.405954704905213</v>
      </c>
      <c r="N68" s="30">
        <f t="shared" si="45"/>
        <v>71.932069368412385</v>
      </c>
      <c r="O68" s="30">
        <f t="shared" si="45"/>
        <v>71.587173904324615</v>
      </c>
      <c r="P68" s="30">
        <f t="shared" si="45"/>
        <v>71.311736487001227</v>
      </c>
      <c r="Q68" s="30">
        <f t="shared" si="45"/>
        <v>71.00534213943223</v>
      </c>
      <c r="R68" s="30">
        <f t="shared" si="45"/>
        <v>70.633415041088753</v>
      </c>
      <c r="S68" s="30">
        <f t="shared" si="45"/>
        <v>70.283857581422907</v>
      </c>
      <c r="T68" s="30">
        <f t="shared" si="45"/>
        <v>69.915725009067557</v>
      </c>
      <c r="U68" s="30">
        <f t="shared" si="45"/>
        <v>69.592276225249719</v>
      </c>
      <c r="V68" s="30">
        <f t="shared" si="45"/>
        <v>69.406972509485968</v>
      </c>
      <c r="W68" s="30">
        <f t="shared" si="45"/>
        <v>69.364980755241348</v>
      </c>
      <c r="X68" s="30">
        <f t="shared" si="45"/>
        <v>69.279872587142705</v>
      </c>
    </row>
    <row r="69" spans="1:24" ht="15.75">
      <c r="B69" s="20" t="s">
        <v>10</v>
      </c>
      <c r="C69" s="31">
        <f t="shared" si="44"/>
        <v>7.4230355514924637</v>
      </c>
      <c r="D69" s="30">
        <f t="shared" ref="D69:X69" si="46">(D10/D7)*100</f>
        <v>9.036583285928689</v>
      </c>
      <c r="E69" s="30">
        <f t="shared" si="46"/>
        <v>8.8745622461828955</v>
      </c>
      <c r="F69" s="30">
        <f t="shared" si="46"/>
        <v>8.6879137851758763</v>
      </c>
      <c r="G69" s="30">
        <f t="shared" si="46"/>
        <v>8.5146178005227249</v>
      </c>
      <c r="H69" s="30">
        <f t="shared" si="46"/>
        <v>8.4853365054204275</v>
      </c>
      <c r="I69" s="30">
        <f t="shared" si="46"/>
        <v>8.291071272641215</v>
      </c>
      <c r="J69" s="30">
        <f t="shared" si="46"/>
        <v>8.1054259140583653</v>
      </c>
      <c r="K69" s="30">
        <f t="shared" si="46"/>
        <v>7.9080440128286815</v>
      </c>
      <c r="L69" s="30">
        <f t="shared" si="46"/>
        <v>7.7259630686801879</v>
      </c>
      <c r="M69" s="30">
        <f t="shared" si="46"/>
        <v>7.5374360268900045</v>
      </c>
      <c r="N69" s="30">
        <f t="shared" si="46"/>
        <v>7.3564951216143077</v>
      </c>
      <c r="O69" s="30">
        <f t="shared" si="46"/>
        <v>7.1797261326544168</v>
      </c>
      <c r="P69" s="30">
        <f t="shared" si="46"/>
        <v>7.0147066751719933</v>
      </c>
      <c r="Q69" s="30">
        <f t="shared" si="46"/>
        <v>6.8668779924145777</v>
      </c>
      <c r="R69" s="30">
        <f t="shared" si="46"/>
        <v>6.7198585647091154</v>
      </c>
      <c r="S69" s="30">
        <f t="shared" si="46"/>
        <v>6.5688264729268226</v>
      </c>
      <c r="T69" s="30">
        <f t="shared" si="46"/>
        <v>6.4250585537890856</v>
      </c>
      <c r="U69" s="30">
        <f t="shared" si="46"/>
        <v>6.3041066889707977</v>
      </c>
      <c r="V69" s="30">
        <f t="shared" si="46"/>
        <v>6.183865894034831</v>
      </c>
      <c r="W69" s="30">
        <f t="shared" si="46"/>
        <v>6.090015274844248</v>
      </c>
      <c r="X69" s="30">
        <f t="shared" si="46"/>
        <v>6.0072552918825002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14.686274830931051</v>
      </c>
      <c r="D72" s="30">
        <f>(D13/D$10)*100</f>
        <v>14.340594154357102</v>
      </c>
      <c r="E72" s="30">
        <f t="shared" ref="E72:X72" si="47">(E13/E$10)*100</f>
        <v>14.412497630929058</v>
      </c>
      <c r="F72" s="30">
        <f t="shared" si="47"/>
        <v>14.440466608696745</v>
      </c>
      <c r="G72" s="30">
        <f t="shared" si="47"/>
        <v>14.439125541858013</v>
      </c>
      <c r="H72" s="30">
        <f t="shared" si="47"/>
        <v>14.45929515580762</v>
      </c>
      <c r="I72" s="30">
        <f t="shared" si="47"/>
        <v>14.503184747549049</v>
      </c>
      <c r="J72" s="30">
        <f t="shared" si="47"/>
        <v>14.464359900612656</v>
      </c>
      <c r="K72" s="30">
        <f t="shared" si="47"/>
        <v>14.497837211752213</v>
      </c>
      <c r="L72" s="30">
        <f t="shared" si="47"/>
        <v>14.564996954859277</v>
      </c>
      <c r="M72" s="30">
        <f t="shared" si="47"/>
        <v>14.618404568090945</v>
      </c>
      <c r="N72" s="30">
        <f t="shared" si="47"/>
        <v>14.70908002288534</v>
      </c>
      <c r="O72" s="30">
        <f t="shared" si="47"/>
        <v>14.773642914853605</v>
      </c>
      <c r="P72" s="30">
        <f t="shared" si="47"/>
        <v>14.762920879258184</v>
      </c>
      <c r="Q72" s="30">
        <f t="shared" si="47"/>
        <v>14.834216633607856</v>
      </c>
      <c r="R72" s="30">
        <f t="shared" si="47"/>
        <v>14.805359624323918</v>
      </c>
      <c r="S72" s="30">
        <f t="shared" si="47"/>
        <v>14.856000965523233</v>
      </c>
      <c r="T72" s="30">
        <f t="shared" si="47"/>
        <v>14.817341237891277</v>
      </c>
      <c r="U72" s="30">
        <f t="shared" si="47"/>
        <v>14.972017428083612</v>
      </c>
      <c r="V72" s="30">
        <f t="shared" si="47"/>
        <v>15.057569060820821</v>
      </c>
      <c r="W72" s="30">
        <f t="shared" si="47"/>
        <v>15.026697796497668</v>
      </c>
      <c r="X72" s="30">
        <f t="shared" si="47"/>
        <v>15.056162411293887</v>
      </c>
    </row>
    <row r="73" spans="1:24" ht="15.75">
      <c r="A73" s="36"/>
      <c r="B73" s="10" t="s">
        <v>11</v>
      </c>
      <c r="C73" s="31">
        <f>AVERAGE(D73:X73)</f>
        <v>38.026344403998095</v>
      </c>
      <c r="D73" s="30">
        <f>(D16/D$10)*100</f>
        <v>34.375236840517921</v>
      </c>
      <c r="E73" s="30">
        <f t="shared" ref="E73:X73" si="48">(E16/E$10)*100</f>
        <v>34.675959186142848</v>
      </c>
      <c r="F73" s="30">
        <f t="shared" si="48"/>
        <v>34.996376671058684</v>
      </c>
      <c r="G73" s="30">
        <f>(G16/G$10)*100</f>
        <v>35.328214162779162</v>
      </c>
      <c r="H73" s="30">
        <f t="shared" si="48"/>
        <v>35.660085978167857</v>
      </c>
      <c r="I73" s="30">
        <f t="shared" si="48"/>
        <v>35.984729434811186</v>
      </c>
      <c r="J73" s="30">
        <f t="shared" si="48"/>
        <v>36.350949993586205</v>
      </c>
      <c r="K73" s="30">
        <f t="shared" si="48"/>
        <v>36.692754967606852</v>
      </c>
      <c r="L73" s="30">
        <f t="shared" si="48"/>
        <v>37.022729084715095</v>
      </c>
      <c r="M73" s="30">
        <f t="shared" si="48"/>
        <v>37.355729203300378</v>
      </c>
      <c r="N73" s="30">
        <f t="shared" si="48"/>
        <v>37.675974458659688</v>
      </c>
      <c r="O73" s="30">
        <f t="shared" si="48"/>
        <v>38.124720551672247</v>
      </c>
      <c r="P73" s="30">
        <f t="shared" si="48"/>
        <v>38.604793676755499</v>
      </c>
      <c r="Q73" s="30">
        <f t="shared" si="48"/>
        <v>39.045806809860828</v>
      </c>
      <c r="R73" s="30">
        <f t="shared" si="48"/>
        <v>39.534070424373915</v>
      </c>
      <c r="S73" s="30">
        <f t="shared" si="48"/>
        <v>39.981462614290137</v>
      </c>
      <c r="T73" s="30">
        <f t="shared" si="48"/>
        <v>40.490307505831744</v>
      </c>
      <c r="U73" s="30">
        <f t="shared" si="48"/>
        <v>40.915065232820389</v>
      </c>
      <c r="V73" s="30">
        <f t="shared" si="48"/>
        <v>41.383110598244564</v>
      </c>
      <c r="W73" s="30">
        <f t="shared" si="48"/>
        <v>41.916959805555706</v>
      </c>
      <c r="X73" s="30">
        <f t="shared" si="48"/>
        <v>42.438195283209026</v>
      </c>
    </row>
    <row r="74" spans="1:24" ht="15.75">
      <c r="A74" s="36"/>
      <c r="B74" s="10" t="s">
        <v>12</v>
      </c>
      <c r="C74" s="31">
        <f>AVERAGE(D74:X74)</f>
        <v>46.774773322739016</v>
      </c>
      <c r="D74" s="30">
        <f>(D19/D$10)*100</f>
        <v>50.680655453103753</v>
      </c>
      <c r="E74" s="30">
        <f t="shared" ref="E74:X74" si="49">(E19/E$10)*100</f>
        <v>50.31647254395255</v>
      </c>
      <c r="F74" s="30">
        <f t="shared" si="49"/>
        <v>49.976875391851792</v>
      </c>
      <c r="G74" s="30">
        <f t="shared" si="49"/>
        <v>49.654646339751132</v>
      </c>
      <c r="H74" s="30">
        <f t="shared" si="49"/>
        <v>49.311482892157507</v>
      </c>
      <c r="I74" s="30">
        <f t="shared" si="49"/>
        <v>48.952297045459254</v>
      </c>
      <c r="J74" s="30">
        <f t="shared" si="49"/>
        <v>48.634114220157485</v>
      </c>
      <c r="K74" s="30">
        <f t="shared" si="49"/>
        <v>48.269196078153861</v>
      </c>
      <c r="L74" s="30">
        <f t="shared" si="49"/>
        <v>47.882682622642626</v>
      </c>
      <c r="M74" s="30">
        <f t="shared" si="49"/>
        <v>47.505987499653763</v>
      </c>
      <c r="N74" s="30">
        <f t="shared" si="49"/>
        <v>47.104857141006043</v>
      </c>
      <c r="O74" s="30">
        <f t="shared" si="49"/>
        <v>46.601066018874079</v>
      </c>
      <c r="P74" s="30">
        <f t="shared" si="49"/>
        <v>46.140277155444771</v>
      </c>
      <c r="Q74" s="30">
        <f t="shared" si="49"/>
        <v>45.636669547075819</v>
      </c>
      <c r="R74" s="30">
        <f t="shared" si="49"/>
        <v>45.185560380899041</v>
      </c>
      <c r="S74" s="30">
        <f t="shared" si="49"/>
        <v>44.69633654086585</v>
      </c>
      <c r="T74" s="30">
        <f t="shared" si="49"/>
        <v>44.234346398538236</v>
      </c>
      <c r="U74" s="30">
        <f t="shared" si="49"/>
        <v>43.663996241033665</v>
      </c>
      <c r="V74" s="30">
        <f t="shared" si="49"/>
        <v>43.119345202409079</v>
      </c>
      <c r="W74" s="30">
        <f t="shared" si="49"/>
        <v>42.62319981866488</v>
      </c>
      <c r="X74" s="30">
        <f t="shared" si="49"/>
        <v>42.080175245824215</v>
      </c>
    </row>
    <row r="75" spans="1:24" ht="15.75">
      <c r="A75" s="36"/>
      <c r="B75" s="10" t="s">
        <v>16</v>
      </c>
      <c r="C75" s="31">
        <f>AVERAGE(D75:X75)</f>
        <v>0.51260744233183853</v>
      </c>
      <c r="D75" s="35">
        <f>(D23/D$10)*100</f>
        <v>0.60351355202122892</v>
      </c>
      <c r="E75" s="35">
        <f t="shared" ref="E75:X75" si="50">(E23/E$10)*100</f>
        <v>0.59507063897555657</v>
      </c>
      <c r="F75" s="35">
        <f t="shared" si="50"/>
        <v>0.58628132839277958</v>
      </c>
      <c r="G75" s="35">
        <f t="shared" si="50"/>
        <v>0.57801395561169955</v>
      </c>
      <c r="H75" s="35">
        <f t="shared" si="50"/>
        <v>0.56913597386702564</v>
      </c>
      <c r="I75" s="35">
        <f t="shared" si="50"/>
        <v>0.55978877218049905</v>
      </c>
      <c r="J75" s="35">
        <f t="shared" si="50"/>
        <v>0.55057588564365068</v>
      </c>
      <c r="K75" s="35">
        <f t="shared" si="50"/>
        <v>0.54021174248707238</v>
      </c>
      <c r="L75" s="35">
        <f t="shared" si="50"/>
        <v>0.52959133778299916</v>
      </c>
      <c r="M75" s="35">
        <f t="shared" si="50"/>
        <v>0.51987872895490994</v>
      </c>
      <c r="N75" s="35">
        <f t="shared" si="50"/>
        <v>0.51008837744892843</v>
      </c>
      <c r="O75" s="35">
        <f t="shared" si="50"/>
        <v>0.50057051460008151</v>
      </c>
      <c r="P75" s="35">
        <f t="shared" si="50"/>
        <v>0.49200828854155093</v>
      </c>
      <c r="Q75" s="35">
        <f t="shared" si="50"/>
        <v>0.48330700945548621</v>
      </c>
      <c r="R75" s="35">
        <f t="shared" si="50"/>
        <v>0.47500957040311381</v>
      </c>
      <c r="S75" s="35">
        <f t="shared" si="50"/>
        <v>0.46619987932078777</v>
      </c>
      <c r="T75" s="35">
        <f t="shared" si="50"/>
        <v>0.45800485773874039</v>
      </c>
      <c r="U75" s="35">
        <f t="shared" si="50"/>
        <v>0.44892109806234048</v>
      </c>
      <c r="V75" s="35">
        <f t="shared" si="50"/>
        <v>0.43997513852553516</v>
      </c>
      <c r="W75" s="35">
        <f t="shared" si="50"/>
        <v>0.43314257928175121</v>
      </c>
      <c r="X75" s="35">
        <f t="shared" si="50"/>
        <v>0.42546705967287268</v>
      </c>
    </row>
    <row r="76" spans="1:24">
      <c r="C76" s="31"/>
    </row>
    <row r="147" spans="4:24">
      <c r="D147">
        <v>1190600000000</v>
      </c>
      <c r="E147">
        <v>1130500000000</v>
      </c>
      <c r="F147">
        <v>1191700000000</v>
      </c>
      <c r="G147">
        <v>1275400000000</v>
      </c>
      <c r="H147">
        <v>1377300000000</v>
      </c>
      <c r="I147">
        <v>1463600000000</v>
      </c>
      <c r="J147">
        <v>1587500000000</v>
      </c>
      <c r="K147">
        <v>1727300000000</v>
      </c>
      <c r="L147">
        <v>1898100000000</v>
      </c>
      <c r="M147">
        <v>2071700000000</v>
      </c>
      <c r="N147">
        <v>2213800000000</v>
      </c>
      <c r="O147">
        <v>2189800000000</v>
      </c>
      <c r="P147">
        <v>2124000000000</v>
      </c>
      <c r="Q147">
        <v>2191700000000</v>
      </c>
      <c r="R147">
        <v>2328200000000</v>
      </c>
      <c r="S147">
        <v>2452500000000</v>
      </c>
      <c r="T147">
        <v>2509900000000</v>
      </c>
      <c r="U147">
        <v>2470800000000</v>
      </c>
      <c r="V147">
        <v>2327900000000</v>
      </c>
      <c r="W147">
        <v>1956400000000</v>
      </c>
      <c r="X147">
        <v>1990900000000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Wealth_USA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2014-12-03T13:26:33Z</dcterms:modified>
</cp:coreProperties>
</file>