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LSO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<sst xmlns="http://schemas.openxmlformats.org/spreadsheetml/2006/main" count="95" uniqueCount="65">
  <si>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</si>
  <si>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</si>
  <si>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</si>
  <si>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</si>
  <si>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</si>
  <si>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</si>
  <si>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</si>
  <si>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</si>
  <si>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</si>
  <si>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</si>
  <si>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</si>
  <si>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</si>
  <si>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</si>
  <si>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</si>
  <si>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</si>
  <si>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</si>
  <si>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</si>
  <si>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</si>
  <si>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</si>
  <si>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</si>
  <si>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</si>
  <si>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</si>
  <si>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</si>
  <si>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</si>
  <si>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</si>
  <si>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</si>
  <si>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</si>
  <si>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</si>
  <si>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</si>
  <si>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</si>
  <si>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</si>
  <si>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</si>
  <si>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</si>
  <si>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</si>
  <si>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</si>
  <si>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</si>
  <si>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</si>
  <si>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</si>
  <si>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</si>
  <si>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</si>
  <si>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</si>
  <si>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</si>
  <si>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</si>
  <si>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</si>
  <si>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</si>
  <si>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</si>
  <si>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</si>
  <si>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</si>
  <si>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</si>
  <si>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</si>
  <si>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</si>
  <si>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</si>
  <si>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</si>
  <si>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</si>
  <si>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</si>
  <si>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</si>
  <si>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</si>
  <si>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</si>
  <si>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</si>
  <si>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</si>
  <si>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</si>
  <si>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</si>
  <si>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</si>
  <si>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Lesotho</t>
  </si>
  <si>
    <t>LSO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</si>
</sst>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Wealth_LSO!$B$54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Wealth_LSO!$D$52:$X$52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7.8761917837294693</c:v>
                </c:pt>
                <c:pt idx="2">
                  <c:v>16.816368404773318</c:v>
                </c:pt>
                <c:pt idx="3">
                  <c:v>22.919698919698916</c:v>
                </c:pt>
                <c:pt idx="4">
                  <c:v>29.061240225778718</c:v>
                </c:pt>
                <c:pt idx="5">
                  <c:v>35.602808029307774</c:v>
                </c:pt>
                <c:pt idx="6">
                  <c:v>42.090716693382049</c:v>
                </c:pt>
                <c:pt idx="7">
                  <c:v>48.388465126977565</c:v>
                </c:pt>
                <c:pt idx="8">
                  <c:v>53.027069055950626</c:v>
                </c:pt>
                <c:pt idx="9">
                  <c:v>56.161494296033986</c:v>
                </c:pt>
                <c:pt idx="10">
                  <c:v>58.915313397872367</c:v>
                </c:pt>
                <c:pt idx="11">
                  <c:v>61.051529090698487</c:v>
                </c:pt>
                <c:pt idx="12">
                  <c:v>61.85712541271171</c:v>
                </c:pt>
                <c:pt idx="13">
                  <c:v>62.544898459332487</c:v>
                </c:pt>
                <c:pt idx="14">
                  <c:v>62.441186088773094</c:v>
                </c:pt>
                <c:pt idx="15">
                  <c:v>61.498360461932442</c:v>
                </c:pt>
                <c:pt idx="16">
                  <c:v>61.219179019806582</c:v>
                </c:pt>
                <c:pt idx="17">
                  <c:v>62.488099131373765</c:v>
                </c:pt>
                <c:pt idx="18">
                  <c:v>65.207191502298855</c:v>
                </c:pt>
                <c:pt idx="19">
                  <c:v>67.124858934871611</c:v>
                </c:pt>
                <c:pt idx="20" formatCode="_(* #,##0.0000_);_(* \(#,##0.0000\);_(* &quot;-&quot;??_);_(@_)">
                  <c:v>69.850920211127573</c:v>
                </c:pt>
              </c:numCache>
            </c:numRef>
          </c:val>
        </c:ser>
        <c:ser>
          <c:idx val="1"/>
          <c:order val="1"/>
          <c:tx>
            <c:strRef>
              <c:f>Wealth_LSO!$B$55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Wealth_LSO!$D$52:$X$52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0.37539938777739756</c:v>
                </c:pt>
                <c:pt idx="2">
                  <c:v>0.73242676327913703</c:v>
                </c:pt>
                <c:pt idx="3">
                  <c:v>1.1984085473210948</c:v>
                </c:pt>
                <c:pt idx="4">
                  <c:v>1.6573856075135174</c:v>
                </c:pt>
                <c:pt idx="5">
                  <c:v>2.1836565445895406</c:v>
                </c:pt>
                <c:pt idx="6">
                  <c:v>2.7236712351817793</c:v>
                </c:pt>
                <c:pt idx="7">
                  <c:v>3.2774138398553143</c:v>
                </c:pt>
                <c:pt idx="8">
                  <c:v>3.8000835079763595</c:v>
                </c:pt>
                <c:pt idx="9">
                  <c:v>4.4319755094198499</c:v>
                </c:pt>
                <c:pt idx="10">
                  <c:v>4.7466710934218392</c:v>
                </c:pt>
                <c:pt idx="11">
                  <c:v>1.3522384036482871</c:v>
                </c:pt>
                <c:pt idx="12">
                  <c:v>2.3693800638892704</c:v>
                </c:pt>
                <c:pt idx="13">
                  <c:v>3.4969376151689158</c:v>
                </c:pt>
                <c:pt idx="14">
                  <c:v>4.6751950102125184</c:v>
                </c:pt>
                <c:pt idx="15">
                  <c:v>5.8706039202110594</c:v>
                </c:pt>
                <c:pt idx="16">
                  <c:v>7.1296536788557852</c:v>
                </c:pt>
                <c:pt idx="17">
                  <c:v>8.3606723118141204</c:v>
                </c:pt>
                <c:pt idx="18">
                  <c:v>9.5728201940339375</c:v>
                </c:pt>
                <c:pt idx="19">
                  <c:v>6.9308911791062577</c:v>
                </c:pt>
                <c:pt idx="20">
                  <c:v>8.4419266974590244</c:v>
                </c:pt>
              </c:numCache>
            </c:numRef>
          </c:val>
        </c:ser>
        <c:ser>
          <c:idx val="2"/>
          <c:order val="2"/>
          <c:tx>
            <c:strRef>
              <c:f>Wealth_LSO!$B$56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Wealth_LSO!$D$52:$X$52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-1.8558235889686303</c:v>
                </c:pt>
                <c:pt idx="2">
                  <c:v>-3.6506813180969822</c:v>
                </c:pt>
                <c:pt idx="3">
                  <c:v>-5.4114042285846704</c:v>
                </c:pt>
                <c:pt idx="4">
                  <c:v>-7.1662634474041198</c:v>
                </c:pt>
                <c:pt idx="5">
                  <c:v>-8.9257365196549472</c:v>
                </c:pt>
                <c:pt idx="6">
                  <c:v>-10.705662330118182</c:v>
                </c:pt>
                <c:pt idx="7">
                  <c:v>-12.480608290984762</c:v>
                </c:pt>
                <c:pt idx="8">
                  <c:v>-14.176967983455036</c:v>
                </c:pt>
                <c:pt idx="9">
                  <c:v>-15.707603994668585</c:v>
                </c:pt>
                <c:pt idx="10">
                  <c:v>-17.024642958832359</c:v>
                </c:pt>
                <c:pt idx="11">
                  <c:v>-18.11892900303841</c:v>
                </c:pt>
                <c:pt idx="12">
                  <c:v>-19.032086761766244</c:v>
                </c:pt>
                <c:pt idx="13">
                  <c:v>-19.824966764683026</c:v>
                </c:pt>
                <c:pt idx="14">
                  <c:v>-20.576784712347717</c:v>
                </c:pt>
                <c:pt idx="15">
                  <c:v>-21.34274674182992</c:v>
                </c:pt>
                <c:pt idx="16">
                  <c:v>-22.13751893127327</c:v>
                </c:pt>
                <c:pt idx="17">
                  <c:v>-22.945077636412325</c:v>
                </c:pt>
                <c:pt idx="18">
                  <c:v>-23.762719597623072</c:v>
                </c:pt>
                <c:pt idx="19">
                  <c:v>-24.5818884213319</c:v>
                </c:pt>
                <c:pt idx="20">
                  <c:v>-25.395885600087887</c:v>
                </c:pt>
              </c:numCache>
            </c:numRef>
          </c:val>
        </c:ser>
        <c:ser>
          <c:idx val="4"/>
          <c:order val="3"/>
          <c:tx>
            <c:strRef>
              <c:f>Wealth_LSO!$B$53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Wealth_LSO!$D$52:$X$52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1.7154081629379148</c:v>
                </c:pt>
                <c:pt idx="2">
                  <c:v>3.6088179529526032</c:v>
                </c:pt>
                <c:pt idx="3">
                  <c:v>5.0777801276810974</c:v>
                </c:pt>
                <c:pt idx="4">
                  <c:v>6.5480127998390758</c:v>
                </c:pt>
                <c:pt idx="5">
                  <c:v>8.1451848321633982</c:v>
                </c:pt>
                <c:pt idx="6">
                  <c:v>9.7436520484129652</c:v>
                </c:pt>
                <c:pt idx="7">
                  <c:v>11.318901953235351</c:v>
                </c:pt>
                <c:pt idx="8">
                  <c:v>12.569414039476445</c:v>
                </c:pt>
                <c:pt idx="9">
                  <c:v>13.637738263166877</c:v>
                </c:pt>
                <c:pt idx="10">
                  <c:v>14.381379965168106</c:v>
                </c:pt>
                <c:pt idx="11">
                  <c:v>12.004600977690671</c:v>
                </c:pt>
                <c:pt idx="12">
                  <c:v>12.968991380148221</c:v>
                </c:pt>
                <c:pt idx="13">
                  <c:v>14.002587466332649</c:v>
                </c:pt>
                <c:pt idx="14">
                  <c:v>14.93447541932531</c:v>
                </c:pt>
                <c:pt idx="15">
                  <c:v>15.728397649842595</c:v>
                </c:pt>
                <c:pt idx="16">
                  <c:v>16.693796338134593</c:v>
                </c:pt>
                <c:pt idx="17">
                  <c:v>17.916371390604311</c:v>
                </c:pt>
                <c:pt idx="18">
                  <c:v>19.385864193407954</c:v>
                </c:pt>
                <c:pt idx="19">
                  <c:v>17.582360927978801</c:v>
                </c:pt>
                <c:pt idx="20">
                  <c:v>19.295722940534787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Wealth_LSO!$D$64:$X$64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0.68039917440099185</c:v>
                </c:pt>
                <c:pt idx="2">
                  <c:v>6.2581077819880759</c:v>
                </c:pt>
                <c:pt idx="3">
                  <c:v>7.9552935851594508</c:v>
                </c:pt>
                <c:pt idx="4">
                  <c:v>11.433067512606311</c:v>
                </c:pt>
                <c:pt idx="5">
                  <c:v>11.599483611762551</c:v>
                </c:pt>
                <c:pt idx="6">
                  <c:v>15.917461269920729</c:v>
                </c:pt>
                <c:pt idx="7">
                  <c:v>17.775532395906545</c:v>
                </c:pt>
                <c:pt idx="8">
                  <c:v>17.985839255697901</c:v>
                </c:pt>
                <c:pt idx="9">
                  <c:v>19.399583591619439</c:v>
                </c:pt>
                <c:pt idx="10">
                  <c:v>23.64935959640977</c:v>
                </c:pt>
                <c:pt idx="11">
                  <c:v>27.25228907492092</c:v>
                </c:pt>
                <c:pt idx="12">
                  <c:v>26.573904922589065</c:v>
                </c:pt>
                <c:pt idx="13">
                  <c:v>31.288961813576321</c:v>
                </c:pt>
                <c:pt idx="14">
                  <c:v>33.161608345880886</c:v>
                </c:pt>
                <c:pt idx="15">
                  <c:v>35.181733263585983</c:v>
                </c:pt>
                <c:pt idx="16">
                  <c:v>40.218428740345914</c:v>
                </c:pt>
                <c:pt idx="17">
                  <c:v>45.031533861447649</c:v>
                </c:pt>
                <c:pt idx="18">
                  <c:v>50.283686261462577</c:v>
                </c:pt>
                <c:pt idx="19">
                  <c:v>53.296247929209486</c:v>
                </c:pt>
                <c:pt idx="20">
                  <c:v>55.442529703261577</c:v>
                </c:pt>
              </c:numCache>
            </c:numRef>
          </c:val>
        </c:ser>
        <c:marker val="1"/>
        <c:axId val="76168192"/>
        <c:axId val="76178176"/>
      </c:lineChart>
      <c:catAx>
        <c:axId val="7616819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178176"/>
        <c:crosses val="autoZero"/>
        <c:auto val="1"/>
        <c:lblAlgn val="ctr"/>
        <c:lblOffset val="100"/>
      </c:catAx>
      <c:valAx>
        <c:axId val="761781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16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Wealth_LSO!$B$40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Wealth_LSO!$D$38:$X$38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Wealth_LSO!$D$40:$X$40</c:f>
              <c:numCache>
                <c:formatCode>_(* #,##0_);_(* \(#,##0\);_(* "-"??_);_(@_)</c:formatCode>
                <c:ptCount val="21"/>
                <c:pt idx="0">
                  <c:v>2204.3571397029559</c:v>
                </c:pt>
                <c:pt idx="1">
                  <c:v>2377.9765356242942</c:v>
                </c:pt>
                <c:pt idx="2">
                  <c:v>2575.0499572723288</c:v>
                </c:pt>
                <c:pt idx="3">
                  <c:v>2709.5891592377602</c:v>
                </c:pt>
                <c:pt idx="4">
                  <c:v>2844.9706635061366</c:v>
                </c:pt>
                <c:pt idx="5">
                  <c:v>2989.170180431739</c:v>
                </c:pt>
                <c:pt idx="6">
                  <c:v>3132.1868582856669</c:v>
                </c:pt>
                <c:pt idx="7">
                  <c:v>3271.0117255221608</c:v>
                </c:pt>
                <c:pt idx="8">
                  <c:v>3373.2631224130205</c:v>
                </c:pt>
                <c:pt idx="9">
                  <c:v>3442.3570489814497</c:v>
                </c:pt>
                <c:pt idx="10">
                  <c:v>3503.0610569673277</c:v>
                </c:pt>
                <c:pt idx="11">
                  <c:v>3550.1508801115951</c:v>
                </c:pt>
                <c:pt idx="12">
                  <c:v>3567.9091001530778</c:v>
                </c:pt>
                <c:pt idx="13">
                  <c:v>3583.0700744112155</c:v>
                </c:pt>
                <c:pt idx="14">
                  <c:v>3580.7838833660344</c:v>
                </c:pt>
                <c:pt idx="15">
                  <c:v>3560.0006393458234</c:v>
                </c:pt>
                <c:pt idx="16">
                  <c:v>3553.8464832935965</c:v>
                </c:pt>
                <c:pt idx="17">
                  <c:v>3581.8180143700542</c:v>
                </c:pt>
                <c:pt idx="18">
                  <c:v>3641.75652118366</c:v>
                </c:pt>
                <c:pt idx="19">
                  <c:v>3684.028760149336</c:v>
                </c:pt>
                <c:pt idx="20">
                  <c:v>3744.1208865251615</c:v>
                </c:pt>
              </c:numCache>
            </c:numRef>
          </c:val>
        </c:ser>
        <c:ser>
          <c:idx val="1"/>
          <c:order val="1"/>
          <c:tx>
            <c:strRef>
              <c:f>Wealth_LSO!$B$41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Wealth_LSO!$D$38:$X$38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Wealth_LSO!$D$41:$X$41</c:f>
              <c:numCache>
                <c:formatCode>General</c:formatCode>
                <c:ptCount val="21"/>
                <c:pt idx="0">
                  <c:v>9890.9371594811637</c:v>
                </c:pt>
                <c:pt idx="1">
                  <c:v>9928.0676770233022</c:v>
                </c:pt>
                <c:pt idx="2">
                  <c:v>9963.3810303763257</c:v>
                </c:pt>
                <c:pt idx="3">
                  <c:v>10009.470995810545</c:v>
                </c:pt>
                <c:pt idx="4">
                  <c:v>10054.868128410611</c:v>
                </c:pt>
                <c:pt idx="5">
                  <c:v>10106.921256085412</c:v>
                </c:pt>
                <c:pt idx="6">
                  <c:v>10160.333769783858</c:v>
                </c:pt>
                <c:pt idx="7">
                  <c:v>10215.104102837391</c:v>
                </c:pt>
                <c:pt idx="8">
                  <c:v>10266.801031262912</c:v>
                </c:pt>
                <c:pt idx="9">
                  <c:v>10329.301072041477</c:v>
                </c:pt>
                <c:pt idx="10">
                  <c:v>10360.427414498776</c:v>
                </c:pt>
                <c:pt idx="11">
                  <c:v>10024.686210232387</c:v>
                </c:pt>
                <c:pt idx="12">
                  <c:v>10125.291052669727</c:v>
                </c:pt>
                <c:pt idx="13">
                  <c:v>10236.81706150378</c:v>
                </c:pt>
                <c:pt idx="14">
                  <c:v>10353.357760024483</c:v>
                </c:pt>
                <c:pt idx="15">
                  <c:v>10471.594904111276</c:v>
                </c:pt>
                <c:pt idx="16">
                  <c:v>10596.126724545427</c:v>
                </c:pt>
                <c:pt idx="17">
                  <c:v>10717.886003952839</c:v>
                </c:pt>
                <c:pt idx="18">
                  <c:v>10837.778789263184</c:v>
                </c:pt>
                <c:pt idx="19">
                  <c:v>10576.467250598587</c:v>
                </c:pt>
                <c:pt idx="20">
                  <c:v>10725.922824176299</c:v>
                </c:pt>
              </c:numCache>
            </c:numRef>
          </c:val>
        </c:ser>
        <c:ser>
          <c:idx val="2"/>
          <c:order val="2"/>
          <c:tx>
            <c:strRef>
              <c:f>Wealth_LSO!$B$42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Wealth_LSO!$D$38:$X$38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Wealth_LSO!$D$42:$X$42</c:f>
              <c:numCache>
                <c:formatCode>_(* #,##0_);_(* \(#,##0\);_(* "-"??_);_(@_)</c:formatCode>
                <c:ptCount val="21"/>
                <c:pt idx="0">
                  <c:v>91.459976579993878</c:v>
                </c:pt>
                <c:pt idx="1">
                  <c:v>89.762640760157169</c:v>
                </c:pt>
                <c:pt idx="2">
                  <c:v>88.121064301452165</c:v>
                </c:pt>
                <c:pt idx="3">
                  <c:v>86.510707539881537</c:v>
                </c:pt>
                <c:pt idx="4">
                  <c:v>84.905713709337405</c:v>
                </c:pt>
                <c:pt idx="5">
                  <c:v>83.296500049525505</c:v>
                </c:pt>
                <c:pt idx="6">
                  <c:v>81.668580320134566</c:v>
                </c:pt>
                <c:pt idx="7">
                  <c:v>80.045215160018444</c:v>
                </c:pt>
                <c:pt idx="8">
                  <c:v>78.493724982572672</c:v>
                </c:pt>
                <c:pt idx="9">
                  <c:v>77.093805645191807</c:v>
                </c:pt>
                <c:pt idx="10">
                  <c:v>75.889242117018227</c:v>
                </c:pt>
                <c:pt idx="11">
                  <c:v>74.888408357269228</c:v>
                </c:pt>
                <c:pt idx="12">
                  <c:v>74.053234484998356</c:v>
                </c:pt>
                <c:pt idx="13">
                  <c:v>73.328066620023208</c:v>
                </c:pt>
                <c:pt idx="14">
                  <c:v>72.640454101164892</c:v>
                </c:pt>
                <c:pt idx="15">
                  <c:v>71.939905408388825</c:v>
                </c:pt>
                <c:pt idx="16">
                  <c:v>71.213006950059636</c:v>
                </c:pt>
                <c:pt idx="17">
                  <c:v>70.474413947469756</c:v>
                </c:pt>
                <c:pt idx="18">
                  <c:v>69.726598801238197</c:v>
                </c:pt>
                <c:pt idx="19">
                  <c:v>68.977387186923494</c:v>
                </c:pt>
                <c:pt idx="20">
                  <c:v>68.232905557871462</c:v>
                </c:pt>
              </c:numCache>
            </c:numRef>
          </c:val>
        </c:ser>
        <c:overlap val="100"/>
        <c:axId val="77342208"/>
        <c:axId val="77343744"/>
      </c:barChart>
      <c:catAx>
        <c:axId val="773422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343744"/>
        <c:crosses val="autoZero"/>
        <c:auto val="1"/>
        <c:lblAlgn val="ctr"/>
        <c:lblOffset val="100"/>
      </c:catAx>
      <c:valAx>
        <c:axId val="77343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3422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Wealth_LSO!$B$67:$B$69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Wealth_LSO!$C$67:$C$69</c:f>
              <c:numCache>
                <c:formatCode>_(* #,##0_);_(* \(#,##0\);_(* "-"??_);_(@_)</c:formatCode>
                <c:ptCount val="3"/>
                <c:pt idx="0">
                  <c:v>23.831136659357153</c:v>
                </c:pt>
                <c:pt idx="1">
                  <c:v>75.594000785947387</c:v>
                </c:pt>
                <c:pt idx="2">
                  <c:v>0.57486255469543501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Wealth_LSO!$B$72:$B$75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Wealth_LSO!$C$72:$C$75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19976247313.484196</v>
      </c>
      <c r="E7" s="13">
        <f t="shared" ref="E7:X7" si="0">+E8+E9+E10</f>
        <v>20690956841.63969</v>
      </c>
      <c r="F7" s="13">
        <f t="shared" si="0"/>
        <v>21456097877.045986</v>
      </c>
      <c r="G7" s="13">
        <f t="shared" si="0"/>
        <v>22152305812.90786</v>
      </c>
      <c r="H7" s="13">
        <f t="shared" si="0"/>
        <v>22873380561.841675</v>
      </c>
      <c r="I7" s="13">
        <f t="shared" si="0"/>
        <v>23650820213.194935</v>
      </c>
      <c r="J7" s="13">
        <f t="shared" si="0"/>
        <v>24464361132.148941</v>
      </c>
      <c r="K7" s="13">
        <f t="shared" si="0"/>
        <v>25303847769.271481</v>
      </c>
      <c r="L7" s="13">
        <f t="shared" si="0"/>
        <v>26078457222.130432</v>
      </c>
      <c r="M7" s="13">
        <f t="shared" si="0"/>
        <v>26788153255.575436</v>
      </c>
      <c r="N7" s="13">
        <f t="shared" si="0"/>
        <v>27375237225.396187</v>
      </c>
      <c r="O7" s="13">
        <f t="shared" si="0"/>
        <v>27149071971.583309</v>
      </c>
      <c r="P7" s="13">
        <f t="shared" si="0"/>
        <v>27675772561.62278</v>
      </c>
      <c r="Q7" s="13">
        <f t="shared" si="0"/>
        <v>28189000208.77869</v>
      </c>
      <c r="R7" s="13">
        <f t="shared" si="0"/>
        <v>28671966994.258057</v>
      </c>
      <c r="S7" s="13">
        <f t="shared" si="0"/>
        <v>29134406560.564781</v>
      </c>
      <c r="T7" s="13">
        <f t="shared" si="0"/>
        <v>29659151343.301731</v>
      </c>
      <c r="U7" s="13">
        <f t="shared" si="0"/>
        <v>30265435161.200699</v>
      </c>
      <c r="V7" s="13">
        <f t="shared" si="0"/>
        <v>30952274376.877289</v>
      </c>
      <c r="W7" s="13">
        <f t="shared" si="0"/>
        <v>30796918556.314953</v>
      </c>
      <c r="X7" s="13">
        <f t="shared" si="0"/>
        <v>31567221705.862968</v>
      </c>
    </row>
    <row r="8" spans="1:24" s="22" customFormat="1" ht="15.75">
      <c r="A8" s="19">
        <v>1</v>
      </c>
      <c r="B8" s="20" t="s">
        <v>5</v>
      </c>
      <c r="C8" s="20"/>
      <c r="D8" s="21">
        <v>3613331523.1868725</v>
      </c>
      <c r="E8" s="21">
        <v>3969294653.4987154</v>
      </c>
      <c r="F8" s="21">
        <v>4375741191.5935516</v>
      </c>
      <c r="G8" s="21">
        <v>4687307448.208765</v>
      </c>
      <c r="H8" s="21">
        <v>5011580832.0645428</v>
      </c>
      <c r="I8" s="21">
        <v>5364158553.0603495</v>
      </c>
      <c r="J8" s="21">
        <v>5729465109.2870226</v>
      </c>
      <c r="K8" s="21">
        <v>6101149948.6549921</v>
      </c>
      <c r="L8" s="21">
        <v>6412445011.7085009</v>
      </c>
      <c r="M8" s="21">
        <v>6658678607.0556316</v>
      </c>
      <c r="N8" s="21">
        <v>6879584542.4348803</v>
      </c>
      <c r="O8" s="21">
        <v>7061189747.9770002</v>
      </c>
      <c r="P8" s="21">
        <v>7172428515.5828276</v>
      </c>
      <c r="Q8" s="21">
        <v>7269963187.2985706</v>
      </c>
      <c r="R8" s="21">
        <v>7329886093.9535723</v>
      </c>
      <c r="S8" s="21">
        <v>7354078440.7299137</v>
      </c>
      <c r="T8" s="21">
        <v>7411763625.5442753</v>
      </c>
      <c r="U8" s="21">
        <v>7543767210.9691706</v>
      </c>
      <c r="V8" s="21">
        <v>7747516524.2443743</v>
      </c>
      <c r="W8" s="21">
        <v>7917718295.3417082</v>
      </c>
      <c r="X8" s="21">
        <v>8129677075.0880375</v>
      </c>
    </row>
    <row r="9" spans="1:24" s="22" customFormat="1" ht="15.75">
      <c r="A9" s="19">
        <v>2</v>
      </c>
      <c r="B9" s="20" t="s">
        <v>38</v>
      </c>
      <c r="C9" s="20"/>
      <c r="D9" s="21">
        <v>16212996700.266859</v>
      </c>
      <c r="E9" s="21">
        <v>16571831285.810526</v>
      </c>
      <c r="F9" s="21">
        <v>16930613970.822004</v>
      </c>
      <c r="G9" s="21">
        <v>17315343837.768681</v>
      </c>
      <c r="H9" s="21">
        <v>17712233390.546741</v>
      </c>
      <c r="I9" s="21">
        <v>18137183508.60421</v>
      </c>
      <c r="J9" s="21">
        <v>18585506059.031563</v>
      </c>
      <c r="K9" s="21">
        <v>19053396044.486149</v>
      </c>
      <c r="L9" s="21">
        <v>19516798621.991611</v>
      </c>
      <c r="M9" s="21">
        <v>19980349247.789497</v>
      </c>
      <c r="N9" s="21">
        <v>20346615469.931023</v>
      </c>
      <c r="O9" s="21">
        <v>19938930452.486641</v>
      </c>
      <c r="P9" s="21">
        <v>20354477716.830902</v>
      </c>
      <c r="Q9" s="21">
        <v>20770256134.181694</v>
      </c>
      <c r="R9" s="21">
        <v>21193385454.916676</v>
      </c>
      <c r="S9" s="21">
        <v>21631718116.357677</v>
      </c>
      <c r="T9" s="21">
        <v>22098868647.769684</v>
      </c>
      <c r="U9" s="21">
        <v>22573239813.733173</v>
      </c>
      <c r="V9" s="21">
        <v>23056420649.623974</v>
      </c>
      <c r="W9" s="21">
        <v>22730953991.45372</v>
      </c>
      <c r="X9" s="21">
        <v>23289389294.744823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149919090.03046465</v>
      </c>
      <c r="E10" s="21">
        <f t="shared" ref="E10:X10" si="1">+E13+E16+E19+E23</f>
        <v>149830902.33044675</v>
      </c>
      <c r="F10" s="21">
        <f t="shared" si="1"/>
        <v>149742714.63042885</v>
      </c>
      <c r="G10" s="21">
        <f t="shared" si="1"/>
        <v>149654526.93041092</v>
      </c>
      <c r="H10" s="21">
        <f t="shared" si="1"/>
        <v>149566339.23039299</v>
      </c>
      <c r="I10" s="21">
        <f t="shared" si="1"/>
        <v>149478151.53037506</v>
      </c>
      <c r="J10" s="21">
        <f t="shared" si="1"/>
        <v>149389963.83035716</v>
      </c>
      <c r="K10" s="21">
        <f t="shared" si="1"/>
        <v>149301776.13033924</v>
      </c>
      <c r="L10" s="21">
        <f t="shared" si="1"/>
        <v>149213588.43032134</v>
      </c>
      <c r="M10" s="21">
        <f t="shared" si="1"/>
        <v>149125400.73030341</v>
      </c>
      <c r="N10" s="21">
        <f t="shared" si="1"/>
        <v>149037213.03028551</v>
      </c>
      <c r="O10" s="21">
        <f t="shared" si="1"/>
        <v>148951771.1196664</v>
      </c>
      <c r="P10" s="21">
        <f t="shared" si="1"/>
        <v>148866329.20904732</v>
      </c>
      <c r="Q10" s="21">
        <f t="shared" si="1"/>
        <v>148780887.29842821</v>
      </c>
      <c r="R10" s="21">
        <f t="shared" si="1"/>
        <v>148695445.38780913</v>
      </c>
      <c r="S10" s="21">
        <f t="shared" si="1"/>
        <v>148610003.47719002</v>
      </c>
      <c r="T10" s="21">
        <f t="shared" si="1"/>
        <v>148519069.9877733</v>
      </c>
      <c r="U10" s="21">
        <f t="shared" si="1"/>
        <v>148428136.49835652</v>
      </c>
      <c r="V10" s="21">
        <f t="shared" si="1"/>
        <v>148337203.00893977</v>
      </c>
      <c r="W10" s="21">
        <f t="shared" si="1"/>
        <v>148246269.51952305</v>
      </c>
      <c r="X10" s="21">
        <f t="shared" si="1"/>
        <v>148155336.03010628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149919090.03046465</v>
      </c>
      <c r="E11" s="38">
        <f t="shared" ref="E11:X11" si="2">+E13+E16</f>
        <v>149830902.33044675</v>
      </c>
      <c r="F11" s="38">
        <f t="shared" si="2"/>
        <v>149742714.63042885</v>
      </c>
      <c r="G11" s="38">
        <f t="shared" si="2"/>
        <v>149654526.93041092</v>
      </c>
      <c r="H11" s="38">
        <f t="shared" si="2"/>
        <v>149566339.23039299</v>
      </c>
      <c r="I11" s="38">
        <f t="shared" si="2"/>
        <v>149478151.53037506</v>
      </c>
      <c r="J11" s="38">
        <f t="shared" si="2"/>
        <v>149389963.83035716</v>
      </c>
      <c r="K11" s="38">
        <f t="shared" si="2"/>
        <v>149301776.13033924</v>
      </c>
      <c r="L11" s="38">
        <f t="shared" si="2"/>
        <v>149213588.43032134</v>
      </c>
      <c r="M11" s="38">
        <f t="shared" si="2"/>
        <v>149125400.73030341</v>
      </c>
      <c r="N11" s="38">
        <f t="shared" si="2"/>
        <v>149037213.03028551</v>
      </c>
      <c r="O11" s="38">
        <f t="shared" si="2"/>
        <v>148951771.1196664</v>
      </c>
      <c r="P11" s="38">
        <f t="shared" si="2"/>
        <v>148866329.20904732</v>
      </c>
      <c r="Q11" s="38">
        <f t="shared" si="2"/>
        <v>148780887.29842821</v>
      </c>
      <c r="R11" s="38">
        <f t="shared" si="2"/>
        <v>148695445.38780913</v>
      </c>
      <c r="S11" s="38">
        <f t="shared" si="2"/>
        <v>148610003.47719002</v>
      </c>
      <c r="T11" s="38">
        <f t="shared" si="2"/>
        <v>148519069.9877733</v>
      </c>
      <c r="U11" s="38">
        <f t="shared" si="2"/>
        <v>148428136.49835652</v>
      </c>
      <c r="V11" s="38">
        <f t="shared" si="2"/>
        <v>148337203.00893977</v>
      </c>
      <c r="W11" s="38">
        <f t="shared" si="2"/>
        <v>148246269.51952305</v>
      </c>
      <c r="X11" s="38">
        <f t="shared" si="2"/>
        <v>148155336.03010628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149919090.03046465</v>
      </c>
      <c r="E16" s="13">
        <f t="shared" ref="E16:X16" si="5">+E17+E18</f>
        <v>149830902.33044675</v>
      </c>
      <c r="F16" s="13">
        <f t="shared" si="5"/>
        <v>149742714.63042885</v>
      </c>
      <c r="G16" s="13">
        <f t="shared" si="5"/>
        <v>149654526.93041092</v>
      </c>
      <c r="H16" s="13">
        <f t="shared" si="5"/>
        <v>149566339.23039299</v>
      </c>
      <c r="I16" s="13">
        <f t="shared" si="5"/>
        <v>149478151.53037506</v>
      </c>
      <c r="J16" s="13">
        <f t="shared" si="5"/>
        <v>149389963.83035716</v>
      </c>
      <c r="K16" s="13">
        <f t="shared" si="5"/>
        <v>149301776.13033924</v>
      </c>
      <c r="L16" s="13">
        <f t="shared" si="5"/>
        <v>149213588.43032134</v>
      </c>
      <c r="M16" s="13">
        <f t="shared" si="5"/>
        <v>149125400.73030341</v>
      </c>
      <c r="N16" s="13">
        <f t="shared" si="5"/>
        <v>149037213.03028551</v>
      </c>
      <c r="O16" s="13">
        <f t="shared" si="5"/>
        <v>148951771.1196664</v>
      </c>
      <c r="P16" s="13">
        <f t="shared" si="5"/>
        <v>148866329.20904732</v>
      </c>
      <c r="Q16" s="13">
        <f t="shared" si="5"/>
        <v>148780887.29842821</v>
      </c>
      <c r="R16" s="13">
        <f t="shared" si="5"/>
        <v>148695445.38780913</v>
      </c>
      <c r="S16" s="13">
        <f t="shared" si="5"/>
        <v>148610003.47719002</v>
      </c>
      <c r="T16" s="13">
        <f t="shared" si="5"/>
        <v>148519069.9877733</v>
      </c>
      <c r="U16" s="13">
        <f t="shared" si="5"/>
        <v>148428136.49835652</v>
      </c>
      <c r="V16" s="13">
        <f t="shared" si="5"/>
        <v>148337203.00893977</v>
      </c>
      <c r="W16" s="13">
        <f t="shared" si="5"/>
        <v>148246269.51952305</v>
      </c>
      <c r="X16" s="13">
        <f t="shared" si="5"/>
        <v>148155336.03010628</v>
      </c>
    </row>
    <row r="17" spans="1:24">
      <c r="A17" s="8" t="s">
        <v>45</v>
      </c>
      <c r="B17" s="2" t="s">
        <v>7</v>
      </c>
      <c r="C17" s="2"/>
      <c r="D17" s="14">
        <v>7742800.1950000003</v>
      </c>
      <c r="E17" s="14">
        <v>7738245.6066499995</v>
      </c>
      <c r="F17" s="14">
        <v>7733691.0182999996</v>
      </c>
      <c r="G17" s="14">
        <v>7729136.4299499998</v>
      </c>
      <c r="H17" s="14">
        <v>7724581.8415999999</v>
      </c>
      <c r="I17" s="14">
        <v>7720027.253250001</v>
      </c>
      <c r="J17" s="14">
        <v>7715472.6649000011</v>
      </c>
      <c r="K17" s="14">
        <v>7710918.0765500013</v>
      </c>
      <c r="L17" s="14">
        <v>7706363.4882000005</v>
      </c>
      <c r="M17" s="14">
        <v>7701808.8998500016</v>
      </c>
      <c r="N17" s="14">
        <v>7697254.3115000008</v>
      </c>
      <c r="O17" s="14">
        <v>7695445.5125488378</v>
      </c>
      <c r="P17" s="14">
        <v>7693636.7135976749</v>
      </c>
      <c r="Q17" s="14">
        <v>7691827.914646511</v>
      </c>
      <c r="R17" s="14">
        <v>7690019.115695348</v>
      </c>
      <c r="S17" s="14">
        <v>7688210.3167441841</v>
      </c>
      <c r="T17" s="14">
        <v>7680909.9389953483</v>
      </c>
      <c r="U17" s="14">
        <v>7673609.5612465115</v>
      </c>
      <c r="V17" s="14">
        <v>7666309.1834976757</v>
      </c>
      <c r="W17" s="14">
        <v>7659008.805748838</v>
      </c>
      <c r="X17" s="14">
        <v>7651708.4280000022</v>
      </c>
    </row>
    <row r="18" spans="1:24">
      <c r="A18" s="8" t="s">
        <v>46</v>
      </c>
      <c r="B18" s="2" t="s">
        <v>62</v>
      </c>
      <c r="C18" s="2"/>
      <c r="D18" s="14">
        <v>142176289.83546466</v>
      </c>
      <c r="E18" s="14">
        <v>142092656.72379676</v>
      </c>
      <c r="F18" s="14">
        <v>142009023.61212885</v>
      </c>
      <c r="G18" s="14">
        <v>141925390.50046092</v>
      </c>
      <c r="H18" s="14">
        <v>141841757.38879299</v>
      </c>
      <c r="I18" s="14">
        <v>141758124.27712506</v>
      </c>
      <c r="J18" s="14">
        <v>141674491.16545716</v>
      </c>
      <c r="K18" s="14">
        <v>141590858.05378923</v>
      </c>
      <c r="L18" s="14">
        <v>141507224.94212133</v>
      </c>
      <c r="M18" s="14">
        <v>141423591.8304534</v>
      </c>
      <c r="N18" s="14">
        <v>141339958.71878549</v>
      </c>
      <c r="O18" s="14">
        <v>141256325.60711756</v>
      </c>
      <c r="P18" s="14">
        <v>141172692.49544963</v>
      </c>
      <c r="Q18" s="14">
        <v>141089059.3837817</v>
      </c>
      <c r="R18" s="14">
        <v>141005426.27211377</v>
      </c>
      <c r="S18" s="14">
        <v>140921793.16044584</v>
      </c>
      <c r="T18" s="14">
        <v>140838160.04877794</v>
      </c>
      <c r="U18" s="14">
        <v>140754526.93711001</v>
      </c>
      <c r="V18" s="14">
        <v>140670893.82544211</v>
      </c>
      <c r="W18" s="14">
        <v>140587260.7137742</v>
      </c>
      <c r="X18" s="14">
        <v>140503627.60210627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795489205.47333515</v>
      </c>
      <c r="E35" s="11">
        <v>815566056.06036723</v>
      </c>
      <c r="F35" s="11">
        <v>876267057.73416364</v>
      </c>
      <c r="G35" s="11">
        <v>906300827.24839664</v>
      </c>
      <c r="H35" s="11">
        <v>952619510.64948642</v>
      </c>
      <c r="I35" s="11">
        <v>971900015.89760184</v>
      </c>
      <c r="J35" s="11">
        <v>1029019763.860664</v>
      </c>
      <c r="K35" s="11">
        <v>1066088142.918149</v>
      </c>
      <c r="L35" s="11">
        <v>1088458212.972523</v>
      </c>
      <c r="M35" s="11">
        <v>1120839403.6872809</v>
      </c>
      <c r="N35" s="11">
        <v>1178459917.4127879</v>
      </c>
      <c r="O35" s="11">
        <v>1228301871.8730481</v>
      </c>
      <c r="P35" s="11">
        <v>1234824009.1543</v>
      </c>
      <c r="Q35" s="11">
        <v>1292747073.1461589</v>
      </c>
      <c r="R35" s="11">
        <v>1322837770.735116</v>
      </c>
      <c r="S35" s="11">
        <v>1355203864.9784031</v>
      </c>
      <c r="T35" s="11">
        <v>1419176569.053201</v>
      </c>
      <c r="U35" s="11">
        <v>1482366668.4708259</v>
      </c>
      <c r="V35" s="11">
        <v>1551571818.912601</v>
      </c>
      <c r="W35" s="11">
        <v>1598884153.7047219</v>
      </c>
      <c r="X35" s="11">
        <v>1637954099.0360489</v>
      </c>
    </row>
    <row r="36" spans="1:24" ht="15.75">
      <c r="A36" s="25">
        <v>5</v>
      </c>
      <c r="B36" s="9" t="s">
        <v>9</v>
      </c>
      <c r="C36" s="10"/>
      <c r="D36" s="11">
        <v>1639177.0000000002</v>
      </c>
      <c r="E36" s="11">
        <v>1669190</v>
      </c>
      <c r="F36" s="11">
        <v>1699284</v>
      </c>
      <c r="G36" s="11">
        <v>1729896.0000000002</v>
      </c>
      <c r="H36" s="11">
        <v>1761558</v>
      </c>
      <c r="I36" s="11">
        <v>1794531</v>
      </c>
      <c r="J36" s="11">
        <v>1829221.9999999995</v>
      </c>
      <c r="K36" s="11">
        <v>1865217.9999999995</v>
      </c>
      <c r="L36" s="11">
        <v>1900962.0000000002</v>
      </c>
      <c r="M36" s="11">
        <v>1934337.0000000002</v>
      </c>
      <c r="N36" s="11">
        <v>1963877.9999999998</v>
      </c>
      <c r="O36" s="11">
        <v>1988982.9999999998</v>
      </c>
      <c r="P36" s="11">
        <v>2010261.0000000005</v>
      </c>
      <c r="Q36" s="11">
        <v>2028976</v>
      </c>
      <c r="R36" s="11">
        <v>2047006</v>
      </c>
      <c r="S36" s="11">
        <v>2065752</v>
      </c>
      <c r="T36" s="11">
        <v>2085560.9999999998</v>
      </c>
      <c r="U36" s="11">
        <v>2106127.9999999991</v>
      </c>
      <c r="V36" s="11">
        <v>2127412.0000000005</v>
      </c>
      <c r="W36" s="11">
        <v>2149200.9999999986</v>
      </c>
      <c r="X36" s="11">
        <v>2171317.9999999991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12186.754275764113</v>
      </c>
      <c r="E39" s="11">
        <f t="shared" si="8"/>
        <v>12395.806853407756</v>
      </c>
      <c r="F39" s="11">
        <f t="shared" si="8"/>
        <v>12626.552051950108</v>
      </c>
      <c r="G39" s="11">
        <f t="shared" si="8"/>
        <v>12805.570862588189</v>
      </c>
      <c r="H39" s="11">
        <f t="shared" si="8"/>
        <v>12984.744505626084</v>
      </c>
      <c r="I39" s="11">
        <f t="shared" si="8"/>
        <v>13179.387936566676</v>
      </c>
      <c r="J39" s="11">
        <f t="shared" si="8"/>
        <v>13374.189208389658</v>
      </c>
      <c r="K39" s="11">
        <f t="shared" si="8"/>
        <v>13566.161043519571</v>
      </c>
      <c r="L39" s="11">
        <f t="shared" si="8"/>
        <v>13718.557878658505</v>
      </c>
      <c r="M39" s="11">
        <f t="shared" si="8"/>
        <v>13848.751926668121</v>
      </c>
      <c r="N39" s="11">
        <f t="shared" si="8"/>
        <v>13939.377713583121</v>
      </c>
      <c r="O39" s="11">
        <f t="shared" si="8"/>
        <v>13649.725498701251</v>
      </c>
      <c r="P39" s="11">
        <f t="shared" si="8"/>
        <v>13767.253387307805</v>
      </c>
      <c r="Q39" s="11">
        <f t="shared" si="8"/>
        <v>13893.215202535017</v>
      </c>
      <c r="R39" s="11">
        <f t="shared" si="8"/>
        <v>14006.782097491681</v>
      </c>
      <c r="S39" s="11">
        <f t="shared" si="8"/>
        <v>14103.535448865488</v>
      </c>
      <c r="T39" s="11">
        <f t="shared" si="8"/>
        <v>14221.186214789082</v>
      </c>
      <c r="U39" s="11">
        <f t="shared" si="8"/>
        <v>14370.178432270362</v>
      </c>
      <c r="V39" s="11">
        <f t="shared" si="8"/>
        <v>14549.261909248082</v>
      </c>
      <c r="W39" s="11">
        <f t="shared" si="8"/>
        <v>14329.473397934848</v>
      </c>
      <c r="X39" s="11">
        <f t="shared" si="8"/>
        <v>14538.276616259333</v>
      </c>
    </row>
    <row r="40" spans="1:24" ht="15.75">
      <c r="B40" s="20" t="s">
        <v>5</v>
      </c>
      <c r="C40" s="7"/>
      <c r="D40" s="11">
        <f t="shared" ref="D40:X40" si="9">+D8/D36</f>
        <v>2204.3571397029559</v>
      </c>
      <c r="E40" s="11">
        <f t="shared" si="9"/>
        <v>2377.9765356242942</v>
      </c>
      <c r="F40" s="11">
        <f t="shared" si="9"/>
        <v>2575.0499572723288</v>
      </c>
      <c r="G40" s="11">
        <f t="shared" si="9"/>
        <v>2709.5891592377602</v>
      </c>
      <c r="H40" s="11">
        <f t="shared" si="9"/>
        <v>2844.9706635061366</v>
      </c>
      <c r="I40" s="11">
        <f t="shared" si="9"/>
        <v>2989.170180431739</v>
      </c>
      <c r="J40" s="11">
        <f t="shared" si="9"/>
        <v>3132.1868582856669</v>
      </c>
      <c r="K40" s="11">
        <f t="shared" si="9"/>
        <v>3271.0117255221608</v>
      </c>
      <c r="L40" s="11">
        <f t="shared" si="9"/>
        <v>3373.2631224130205</v>
      </c>
      <c r="M40" s="11">
        <f t="shared" si="9"/>
        <v>3442.3570489814497</v>
      </c>
      <c r="N40" s="11">
        <f t="shared" si="9"/>
        <v>3503.0610569673277</v>
      </c>
      <c r="O40" s="11">
        <f t="shared" si="9"/>
        <v>3550.1508801115951</v>
      </c>
      <c r="P40" s="11">
        <f t="shared" si="9"/>
        <v>3567.9091001530778</v>
      </c>
      <c r="Q40" s="11">
        <f t="shared" si="9"/>
        <v>3583.0700744112155</v>
      </c>
      <c r="R40" s="11">
        <f t="shared" si="9"/>
        <v>3580.7838833660344</v>
      </c>
      <c r="S40" s="11">
        <f t="shared" si="9"/>
        <v>3560.0006393458234</v>
      </c>
      <c r="T40" s="11">
        <f t="shared" si="9"/>
        <v>3553.8464832935965</v>
      </c>
      <c r="U40" s="11">
        <f t="shared" si="9"/>
        <v>3581.8180143700542</v>
      </c>
      <c r="V40" s="11">
        <f t="shared" si="9"/>
        <v>3641.75652118366</v>
      </c>
      <c r="W40" s="11">
        <f t="shared" si="9"/>
        <v>3684.028760149336</v>
      </c>
      <c r="X40" s="11">
        <f t="shared" si="9"/>
        <v>3744.1208865251615</v>
      </c>
    </row>
    <row r="41" spans="1:24" ht="15.75">
      <c r="B41" s="20" t="s">
        <v>38</v>
      </c>
      <c r="C41" s="7"/>
      <c r="D41" s="37">
        <f>+D9/D36</f>
        <v>9890.9371594811637</v>
      </c>
      <c r="E41" s="37">
        <f t="shared" ref="E41:X41" si="10">+E9/E36</f>
        <v>9928.0676770233022</v>
      </c>
      <c r="F41" s="37">
        <f t="shared" si="10"/>
        <v>9963.3810303763257</v>
      </c>
      <c r="G41" s="37">
        <f t="shared" si="10"/>
        <v>10009.470995810545</v>
      </c>
      <c r="H41" s="37">
        <f t="shared" si="10"/>
        <v>10054.868128410611</v>
      </c>
      <c r="I41" s="37">
        <f t="shared" si="10"/>
        <v>10106.921256085412</v>
      </c>
      <c r="J41" s="37">
        <f t="shared" si="10"/>
        <v>10160.333769783858</v>
      </c>
      <c r="K41" s="37">
        <f t="shared" si="10"/>
        <v>10215.104102837391</v>
      </c>
      <c r="L41" s="37">
        <f t="shared" si="10"/>
        <v>10266.801031262912</v>
      </c>
      <c r="M41" s="37">
        <f t="shared" si="10"/>
        <v>10329.301072041477</v>
      </c>
      <c r="N41" s="37">
        <f t="shared" si="10"/>
        <v>10360.427414498776</v>
      </c>
      <c r="O41" s="37">
        <f t="shared" si="10"/>
        <v>10024.686210232387</v>
      </c>
      <c r="P41" s="37">
        <f t="shared" si="10"/>
        <v>10125.291052669727</v>
      </c>
      <c r="Q41" s="37">
        <f t="shared" si="10"/>
        <v>10236.81706150378</v>
      </c>
      <c r="R41" s="37">
        <f t="shared" si="10"/>
        <v>10353.357760024483</v>
      </c>
      <c r="S41" s="37">
        <f t="shared" si="10"/>
        <v>10471.594904111276</v>
      </c>
      <c r="T41" s="37">
        <f t="shared" si="10"/>
        <v>10596.126724545427</v>
      </c>
      <c r="U41" s="37">
        <f t="shared" si="10"/>
        <v>10717.886003952839</v>
      </c>
      <c r="V41" s="37">
        <f t="shared" si="10"/>
        <v>10837.778789263184</v>
      </c>
      <c r="W41" s="37">
        <f t="shared" si="10"/>
        <v>10576.467250598587</v>
      </c>
      <c r="X41" s="37">
        <f t="shared" si="10"/>
        <v>10725.922824176299</v>
      </c>
    </row>
    <row r="42" spans="1:24" ht="15.75">
      <c r="B42" s="20" t="s">
        <v>10</v>
      </c>
      <c r="C42" s="9"/>
      <c r="D42" s="11">
        <f t="shared" ref="D42:X42" si="11">+D10/D36</f>
        <v>91.459976579993878</v>
      </c>
      <c r="E42" s="11">
        <f t="shared" si="11"/>
        <v>89.762640760157169</v>
      </c>
      <c r="F42" s="11">
        <f t="shared" si="11"/>
        <v>88.121064301452165</v>
      </c>
      <c r="G42" s="11">
        <f t="shared" si="11"/>
        <v>86.510707539881537</v>
      </c>
      <c r="H42" s="11">
        <f t="shared" si="11"/>
        <v>84.905713709337405</v>
      </c>
      <c r="I42" s="11">
        <f t="shared" si="11"/>
        <v>83.296500049525505</v>
      </c>
      <c r="J42" s="11">
        <f t="shared" si="11"/>
        <v>81.668580320134566</v>
      </c>
      <c r="K42" s="11">
        <f t="shared" si="11"/>
        <v>80.045215160018444</v>
      </c>
      <c r="L42" s="11">
        <f t="shared" si="11"/>
        <v>78.493724982572672</v>
      </c>
      <c r="M42" s="11">
        <f t="shared" si="11"/>
        <v>77.093805645191807</v>
      </c>
      <c r="N42" s="11">
        <f t="shared" si="11"/>
        <v>75.889242117018227</v>
      </c>
      <c r="O42" s="11">
        <f t="shared" si="11"/>
        <v>74.888408357269228</v>
      </c>
      <c r="P42" s="11">
        <f t="shared" si="11"/>
        <v>74.053234484998356</v>
      </c>
      <c r="Q42" s="11">
        <f t="shared" si="11"/>
        <v>73.328066620023208</v>
      </c>
      <c r="R42" s="11">
        <f t="shared" si="11"/>
        <v>72.640454101164892</v>
      </c>
      <c r="S42" s="11">
        <f t="shared" si="11"/>
        <v>71.939905408388825</v>
      </c>
      <c r="T42" s="11">
        <f t="shared" si="11"/>
        <v>71.213006950059636</v>
      </c>
      <c r="U42" s="11">
        <f t="shared" si="11"/>
        <v>70.474413947469756</v>
      </c>
      <c r="V42" s="11">
        <f t="shared" si="11"/>
        <v>69.726598801238197</v>
      </c>
      <c r="W42" s="11">
        <f t="shared" si="11"/>
        <v>68.977387186923494</v>
      </c>
      <c r="X42" s="11">
        <f t="shared" si="11"/>
        <v>68.232905557871462</v>
      </c>
    </row>
    <row r="43" spans="1:24" ht="15.75">
      <c r="B43" s="26" t="s">
        <v>32</v>
      </c>
      <c r="C43" s="9"/>
      <c r="D43" s="11">
        <f t="shared" ref="D43:X43" si="12">+D11/D36</f>
        <v>91.459976579993878</v>
      </c>
      <c r="E43" s="11">
        <f t="shared" si="12"/>
        <v>89.762640760157169</v>
      </c>
      <c r="F43" s="11">
        <f t="shared" si="12"/>
        <v>88.121064301452165</v>
      </c>
      <c r="G43" s="11">
        <f t="shared" si="12"/>
        <v>86.510707539881537</v>
      </c>
      <c r="H43" s="11">
        <f t="shared" si="12"/>
        <v>84.905713709337405</v>
      </c>
      <c r="I43" s="11">
        <f t="shared" si="12"/>
        <v>83.296500049525505</v>
      </c>
      <c r="J43" s="11">
        <f t="shared" si="12"/>
        <v>81.668580320134566</v>
      </c>
      <c r="K43" s="11">
        <f t="shared" si="12"/>
        <v>80.045215160018444</v>
      </c>
      <c r="L43" s="11">
        <f t="shared" si="12"/>
        <v>78.493724982572672</v>
      </c>
      <c r="M43" s="11">
        <f t="shared" si="12"/>
        <v>77.093805645191807</v>
      </c>
      <c r="N43" s="11">
        <f t="shared" si="12"/>
        <v>75.889242117018227</v>
      </c>
      <c r="O43" s="11">
        <f t="shared" si="12"/>
        <v>74.888408357269228</v>
      </c>
      <c r="P43" s="11">
        <f t="shared" si="12"/>
        <v>74.053234484998356</v>
      </c>
      <c r="Q43" s="11">
        <f t="shared" si="12"/>
        <v>73.328066620023208</v>
      </c>
      <c r="R43" s="11">
        <f t="shared" si="12"/>
        <v>72.640454101164892</v>
      </c>
      <c r="S43" s="11">
        <f t="shared" si="12"/>
        <v>71.939905408388825</v>
      </c>
      <c r="T43" s="11">
        <f t="shared" si="12"/>
        <v>71.213006950059636</v>
      </c>
      <c r="U43" s="11">
        <f t="shared" si="12"/>
        <v>70.474413947469756</v>
      </c>
      <c r="V43" s="11">
        <f t="shared" si="12"/>
        <v>69.726598801238197</v>
      </c>
      <c r="W43" s="11">
        <f t="shared" si="12"/>
        <v>68.977387186923494</v>
      </c>
      <c r="X43" s="11">
        <f t="shared" si="12"/>
        <v>68.232905557871462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91.459976579993878</v>
      </c>
      <c r="E46" s="11">
        <f t="shared" si="15"/>
        <v>89.762640760157169</v>
      </c>
      <c r="F46" s="11">
        <f t="shared" si="15"/>
        <v>88.121064301452165</v>
      </c>
      <c r="G46" s="11">
        <f t="shared" si="15"/>
        <v>86.510707539881537</v>
      </c>
      <c r="H46" s="11">
        <f t="shared" si="15"/>
        <v>84.905713709337405</v>
      </c>
      <c r="I46" s="11">
        <f t="shared" si="15"/>
        <v>83.296500049525505</v>
      </c>
      <c r="J46" s="11">
        <f t="shared" si="15"/>
        <v>81.668580320134566</v>
      </c>
      <c r="K46" s="11">
        <f t="shared" si="15"/>
        <v>80.045215160018444</v>
      </c>
      <c r="L46" s="11">
        <f t="shared" si="15"/>
        <v>78.493724982572672</v>
      </c>
      <c r="M46" s="11">
        <f t="shared" si="15"/>
        <v>77.093805645191807</v>
      </c>
      <c r="N46" s="11">
        <f t="shared" si="15"/>
        <v>75.889242117018227</v>
      </c>
      <c r="O46" s="11">
        <f t="shared" si="15"/>
        <v>74.888408357269228</v>
      </c>
      <c r="P46" s="11">
        <f t="shared" si="15"/>
        <v>74.053234484998356</v>
      </c>
      <c r="Q46" s="11">
        <f t="shared" si="15"/>
        <v>73.328066620023208</v>
      </c>
      <c r="R46" s="11">
        <f t="shared" si="15"/>
        <v>72.640454101164892</v>
      </c>
      <c r="S46" s="11">
        <f t="shared" si="15"/>
        <v>71.939905408388825</v>
      </c>
      <c r="T46" s="11">
        <f t="shared" si="15"/>
        <v>71.213006950059636</v>
      </c>
      <c r="U46" s="11">
        <f t="shared" si="15"/>
        <v>70.474413947469756</v>
      </c>
      <c r="V46" s="11">
        <f t="shared" si="15"/>
        <v>69.726598801238197</v>
      </c>
      <c r="W46" s="11">
        <f t="shared" si="15"/>
        <v>68.977387186923494</v>
      </c>
      <c r="X46" s="11">
        <f t="shared" si="15"/>
        <v>68.232905557871462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485.2979302865615</v>
      </c>
      <c r="E50" s="11">
        <f t="shared" ref="E50:X50" si="18">+E35/E36</f>
        <v>488.59989339761637</v>
      </c>
      <c r="F50" s="11">
        <f t="shared" si="18"/>
        <v>515.66839782765192</v>
      </c>
      <c r="G50" s="11">
        <f t="shared" si="18"/>
        <v>523.90480540355986</v>
      </c>
      <c r="H50" s="11">
        <f t="shared" si="18"/>
        <v>540.78237029350521</v>
      </c>
      <c r="I50" s="11">
        <f t="shared" si="18"/>
        <v>541.58998417837404</v>
      </c>
      <c r="J50" s="11">
        <f t="shared" si="18"/>
        <v>562.54504038365178</v>
      </c>
      <c r="K50" s="11">
        <f t="shared" si="18"/>
        <v>571.56222110131318</v>
      </c>
      <c r="L50" s="11">
        <f t="shared" si="18"/>
        <v>572.58283593913131</v>
      </c>
      <c r="M50" s="11">
        <f t="shared" si="18"/>
        <v>579.44370794090207</v>
      </c>
      <c r="N50" s="11">
        <f t="shared" si="18"/>
        <v>600.06778293396439</v>
      </c>
      <c r="O50" s="11">
        <f t="shared" si="18"/>
        <v>617.55272512286342</v>
      </c>
      <c r="P50" s="11">
        <f t="shared" si="18"/>
        <v>614.26054087220496</v>
      </c>
      <c r="Q50" s="11">
        <f t="shared" si="18"/>
        <v>637.14261437599998</v>
      </c>
      <c r="R50" s="11">
        <f t="shared" si="18"/>
        <v>646.23052923885712</v>
      </c>
      <c r="S50" s="11">
        <f t="shared" si="18"/>
        <v>656.03415365368301</v>
      </c>
      <c r="T50" s="11">
        <f t="shared" si="18"/>
        <v>680.47713255723579</v>
      </c>
      <c r="U50" s="11">
        <f t="shared" si="18"/>
        <v>703.83503209245907</v>
      </c>
      <c r="V50" s="11">
        <f t="shared" si="18"/>
        <v>729.32361898522743</v>
      </c>
      <c r="W50" s="11">
        <f t="shared" si="18"/>
        <v>743.94351840740956</v>
      </c>
      <c r="X50" s="11">
        <f t="shared" si="18"/>
        <v>754.35937943500198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1.7154081629379148</v>
      </c>
      <c r="F53" s="32">
        <f>IFERROR(((F39/$D39)-1)*100,0)</f>
        <v>3.6088179529526032</v>
      </c>
      <c r="G53" s="32">
        <f>IFERROR(((G39/$D39)-1)*100,0)</f>
        <v>5.0777801276810974</v>
      </c>
      <c r="H53" s="32">
        <f t="shared" ref="H53:X53" si="19">IFERROR(((H39/$D39)-1)*100,0)</f>
        <v>6.5480127998390758</v>
      </c>
      <c r="I53" s="32">
        <f t="shared" si="19"/>
        <v>8.1451848321633982</v>
      </c>
      <c r="J53" s="32">
        <f t="shared" si="19"/>
        <v>9.7436520484129652</v>
      </c>
      <c r="K53" s="32">
        <f t="shared" si="19"/>
        <v>11.318901953235351</v>
      </c>
      <c r="L53" s="32">
        <f t="shared" si="19"/>
        <v>12.569414039476445</v>
      </c>
      <c r="M53" s="32">
        <f t="shared" si="19"/>
        <v>13.637738263166877</v>
      </c>
      <c r="N53" s="32">
        <f t="shared" si="19"/>
        <v>14.381379965168106</v>
      </c>
      <c r="O53" s="32">
        <f t="shared" si="19"/>
        <v>12.004600977690671</v>
      </c>
      <c r="P53" s="32">
        <f t="shared" si="19"/>
        <v>12.968991380148221</v>
      </c>
      <c r="Q53" s="32">
        <f t="shared" si="19"/>
        <v>14.002587466332649</v>
      </c>
      <c r="R53" s="32">
        <f t="shared" si="19"/>
        <v>14.93447541932531</v>
      </c>
      <c r="S53" s="32">
        <f t="shared" si="19"/>
        <v>15.728397649842595</v>
      </c>
      <c r="T53" s="32">
        <f t="shared" si="19"/>
        <v>16.693796338134593</v>
      </c>
      <c r="U53" s="32">
        <f t="shared" si="19"/>
        <v>17.916371390604311</v>
      </c>
      <c r="V53" s="32">
        <f t="shared" si="19"/>
        <v>19.385864193407954</v>
      </c>
      <c r="W53" s="32">
        <f t="shared" si="19"/>
        <v>17.582360927978801</v>
      </c>
      <c r="X53" s="32">
        <f t="shared" si="19"/>
        <v>19.295722940534787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7.8761917837294693</v>
      </c>
      <c r="F54" s="32">
        <f t="shared" ref="F54:I54" si="21">IFERROR(((F40/$D40)-1)*100,0)</f>
        <v>16.816368404773318</v>
      </c>
      <c r="G54" s="32">
        <f t="shared" si="21"/>
        <v>22.919698919698916</v>
      </c>
      <c r="H54" s="32">
        <f t="shared" si="21"/>
        <v>29.061240225778718</v>
      </c>
      <c r="I54" s="32">
        <f t="shared" si="21"/>
        <v>35.602808029307774</v>
      </c>
      <c r="J54" s="32">
        <f t="shared" ref="J54:X54" si="22">IFERROR(((J40/$D40)-1)*100,0)</f>
        <v>42.090716693382049</v>
      </c>
      <c r="K54" s="32">
        <f t="shared" si="22"/>
        <v>48.388465126977565</v>
      </c>
      <c r="L54" s="32">
        <f t="shared" si="22"/>
        <v>53.027069055950626</v>
      </c>
      <c r="M54" s="32">
        <f t="shared" si="22"/>
        <v>56.161494296033986</v>
      </c>
      <c r="N54" s="32">
        <f t="shared" si="22"/>
        <v>58.915313397872367</v>
      </c>
      <c r="O54" s="32">
        <f t="shared" si="22"/>
        <v>61.051529090698487</v>
      </c>
      <c r="P54" s="32">
        <f t="shared" si="22"/>
        <v>61.85712541271171</v>
      </c>
      <c r="Q54" s="32">
        <f t="shared" si="22"/>
        <v>62.544898459332487</v>
      </c>
      <c r="R54" s="32">
        <f t="shared" si="22"/>
        <v>62.441186088773094</v>
      </c>
      <c r="S54" s="32">
        <f t="shared" si="22"/>
        <v>61.498360461932442</v>
      </c>
      <c r="T54" s="32">
        <f t="shared" si="22"/>
        <v>61.219179019806582</v>
      </c>
      <c r="U54" s="32">
        <f t="shared" si="22"/>
        <v>62.488099131373765</v>
      </c>
      <c r="V54" s="32">
        <f t="shared" si="22"/>
        <v>65.207191502298855</v>
      </c>
      <c r="W54" s="32">
        <f t="shared" si="22"/>
        <v>67.124858934871611</v>
      </c>
      <c r="X54" s="39">
        <f t="shared" si="22"/>
        <v>69.850920211127573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0.37539938777739756</v>
      </c>
      <c r="F55" s="32">
        <f t="shared" ref="F55:I55" si="23">IFERROR(((F41/$D41)-1)*100,0)</f>
        <v>0.73242676327913703</v>
      </c>
      <c r="G55" s="32">
        <f t="shared" si="23"/>
        <v>1.1984085473210948</v>
      </c>
      <c r="H55" s="32">
        <f t="shared" si="23"/>
        <v>1.6573856075135174</v>
      </c>
      <c r="I55" s="32">
        <f t="shared" si="23"/>
        <v>2.1836565445895406</v>
      </c>
      <c r="J55" s="32">
        <f t="shared" ref="J55:X55" si="24">IFERROR(((J41/$D41)-1)*100,0)</f>
        <v>2.7236712351817793</v>
      </c>
      <c r="K55" s="32">
        <f t="shared" si="24"/>
        <v>3.2774138398553143</v>
      </c>
      <c r="L55" s="32">
        <f t="shared" si="24"/>
        <v>3.8000835079763595</v>
      </c>
      <c r="M55" s="32">
        <f t="shared" si="24"/>
        <v>4.4319755094198499</v>
      </c>
      <c r="N55" s="32">
        <f t="shared" si="24"/>
        <v>4.7466710934218392</v>
      </c>
      <c r="O55" s="32">
        <f t="shared" si="24"/>
        <v>1.3522384036482871</v>
      </c>
      <c r="P55" s="32">
        <f t="shared" si="24"/>
        <v>2.3693800638892704</v>
      </c>
      <c r="Q55" s="32">
        <f t="shared" si="24"/>
        <v>3.4969376151689158</v>
      </c>
      <c r="R55" s="32">
        <f t="shared" si="24"/>
        <v>4.6751950102125184</v>
      </c>
      <c r="S55" s="32">
        <f t="shared" si="24"/>
        <v>5.8706039202110594</v>
      </c>
      <c r="T55" s="32">
        <f t="shared" si="24"/>
        <v>7.1296536788557852</v>
      </c>
      <c r="U55" s="32">
        <f t="shared" si="24"/>
        <v>8.3606723118141204</v>
      </c>
      <c r="V55" s="32">
        <f t="shared" si="24"/>
        <v>9.5728201940339375</v>
      </c>
      <c r="W55" s="32">
        <f t="shared" si="24"/>
        <v>6.9308911791062577</v>
      </c>
      <c r="X55" s="32">
        <f t="shared" si="24"/>
        <v>8.4419266974590244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-1.8558235889686303</v>
      </c>
      <c r="F56" s="32">
        <f t="shared" ref="F56:I56" si="25">IFERROR(((F42/$D42)-1)*100,0)</f>
        <v>-3.6506813180969822</v>
      </c>
      <c r="G56" s="32">
        <f t="shared" si="25"/>
        <v>-5.4114042285846704</v>
      </c>
      <c r="H56" s="32">
        <f t="shared" si="25"/>
        <v>-7.1662634474041198</v>
      </c>
      <c r="I56" s="32">
        <f t="shared" si="25"/>
        <v>-8.9257365196549472</v>
      </c>
      <c r="J56" s="32">
        <f t="shared" ref="J56:X56" si="26">IFERROR(((J42/$D42)-1)*100,0)</f>
        <v>-10.705662330118182</v>
      </c>
      <c r="K56" s="32">
        <f t="shared" si="26"/>
        <v>-12.480608290984762</v>
      </c>
      <c r="L56" s="32">
        <f t="shared" si="26"/>
        <v>-14.176967983455036</v>
      </c>
      <c r="M56" s="32">
        <f t="shared" si="26"/>
        <v>-15.707603994668585</v>
      </c>
      <c r="N56" s="32">
        <f t="shared" si="26"/>
        <v>-17.024642958832359</v>
      </c>
      <c r="O56" s="32">
        <f t="shared" si="26"/>
        <v>-18.11892900303841</v>
      </c>
      <c r="P56" s="32">
        <f t="shared" si="26"/>
        <v>-19.032086761766244</v>
      </c>
      <c r="Q56" s="32">
        <f t="shared" si="26"/>
        <v>-19.824966764683026</v>
      </c>
      <c r="R56" s="32">
        <f t="shared" si="26"/>
        <v>-20.576784712347717</v>
      </c>
      <c r="S56" s="32">
        <f t="shared" si="26"/>
        <v>-21.34274674182992</v>
      </c>
      <c r="T56" s="32">
        <f t="shared" si="26"/>
        <v>-22.13751893127327</v>
      </c>
      <c r="U56" s="32">
        <f t="shared" si="26"/>
        <v>-22.945077636412325</v>
      </c>
      <c r="V56" s="32">
        <f t="shared" si="26"/>
        <v>-23.762719597623072</v>
      </c>
      <c r="W56" s="32">
        <f t="shared" si="26"/>
        <v>-24.5818884213319</v>
      </c>
      <c r="X56" s="32">
        <f t="shared" si="26"/>
        <v>-25.395885600087887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-1.8558235889686303</v>
      </c>
      <c r="F57" s="32">
        <f t="shared" ref="F57:I57" si="27">IFERROR(((F43/$D43)-1)*100,0)</f>
        <v>-3.6506813180969822</v>
      </c>
      <c r="G57" s="32">
        <f t="shared" si="27"/>
        <v>-5.4114042285846704</v>
      </c>
      <c r="H57" s="32">
        <f t="shared" si="27"/>
        <v>-7.1662634474041198</v>
      </c>
      <c r="I57" s="32">
        <f t="shared" si="27"/>
        <v>-8.9257365196549472</v>
      </c>
      <c r="J57" s="32">
        <f t="shared" ref="J57:X57" si="28">IFERROR(((J43/$D43)-1)*100,0)</f>
        <v>-10.705662330118182</v>
      </c>
      <c r="K57" s="32">
        <f t="shared" si="28"/>
        <v>-12.480608290984762</v>
      </c>
      <c r="L57" s="32">
        <f t="shared" si="28"/>
        <v>-14.176967983455036</v>
      </c>
      <c r="M57" s="32">
        <f t="shared" si="28"/>
        <v>-15.707603994668585</v>
      </c>
      <c r="N57" s="32">
        <f t="shared" si="28"/>
        <v>-17.024642958832359</v>
      </c>
      <c r="O57" s="32">
        <f t="shared" si="28"/>
        <v>-18.11892900303841</v>
      </c>
      <c r="P57" s="32">
        <f t="shared" si="28"/>
        <v>-19.032086761766244</v>
      </c>
      <c r="Q57" s="32">
        <f t="shared" si="28"/>
        <v>-19.824966764683026</v>
      </c>
      <c r="R57" s="32">
        <f t="shared" si="28"/>
        <v>-20.576784712347717</v>
      </c>
      <c r="S57" s="32">
        <f t="shared" si="28"/>
        <v>-21.34274674182992</v>
      </c>
      <c r="T57" s="32">
        <f t="shared" si="28"/>
        <v>-22.13751893127327</v>
      </c>
      <c r="U57" s="32">
        <f t="shared" si="28"/>
        <v>-22.945077636412325</v>
      </c>
      <c r="V57" s="32">
        <f t="shared" si="28"/>
        <v>-23.762719597623072</v>
      </c>
      <c r="W57" s="32">
        <f t="shared" si="28"/>
        <v>-24.5818884213319</v>
      </c>
      <c r="X57" s="32">
        <f t="shared" si="28"/>
        <v>-25.395885600087887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-1.8558235889686303</v>
      </c>
      <c r="F60" s="32">
        <f t="shared" ref="F60:I60" si="33">IFERROR(((F46/$D46)-1)*100,0)</f>
        <v>-3.6506813180969822</v>
      </c>
      <c r="G60" s="32">
        <f t="shared" si="33"/>
        <v>-5.4114042285846704</v>
      </c>
      <c r="H60" s="32">
        <f t="shared" si="33"/>
        <v>-7.1662634474041198</v>
      </c>
      <c r="I60" s="32">
        <f t="shared" si="33"/>
        <v>-8.9257365196549472</v>
      </c>
      <c r="J60" s="32">
        <f t="shared" ref="J60:X60" si="34">IFERROR(((J46/$D46)-1)*100,0)</f>
        <v>-10.705662330118182</v>
      </c>
      <c r="K60" s="32">
        <f t="shared" si="34"/>
        <v>-12.480608290984762</v>
      </c>
      <c r="L60" s="32">
        <f t="shared" si="34"/>
        <v>-14.176967983455036</v>
      </c>
      <c r="M60" s="32">
        <f t="shared" si="34"/>
        <v>-15.707603994668585</v>
      </c>
      <c r="N60" s="32">
        <f t="shared" si="34"/>
        <v>-17.024642958832359</v>
      </c>
      <c r="O60" s="32">
        <f t="shared" si="34"/>
        <v>-18.11892900303841</v>
      </c>
      <c r="P60" s="32">
        <f t="shared" si="34"/>
        <v>-19.032086761766244</v>
      </c>
      <c r="Q60" s="32">
        <f t="shared" si="34"/>
        <v>-19.824966764683026</v>
      </c>
      <c r="R60" s="32">
        <f t="shared" si="34"/>
        <v>-20.576784712347717</v>
      </c>
      <c r="S60" s="32">
        <f t="shared" si="34"/>
        <v>-21.34274674182992</v>
      </c>
      <c r="T60" s="32">
        <f t="shared" si="34"/>
        <v>-22.13751893127327</v>
      </c>
      <c r="U60" s="32">
        <f t="shared" si="34"/>
        <v>-22.945077636412325</v>
      </c>
      <c r="V60" s="32">
        <f t="shared" si="34"/>
        <v>-23.762719597623072</v>
      </c>
      <c r="W60" s="32">
        <f t="shared" si="34"/>
        <v>-24.5818884213319</v>
      </c>
      <c r="X60" s="32">
        <f t="shared" si="34"/>
        <v>-25.395885600087887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0.68039917440099185</v>
      </c>
      <c r="F64" s="32">
        <f t="shared" ref="F64:I64" si="41">IFERROR(((F50/$D50)-1)*100,0)</f>
        <v>6.2581077819880759</v>
      </c>
      <c r="G64" s="32">
        <f t="shared" si="41"/>
        <v>7.9552935851594508</v>
      </c>
      <c r="H64" s="32">
        <f t="shared" si="41"/>
        <v>11.433067512606311</v>
      </c>
      <c r="I64" s="32">
        <f t="shared" si="41"/>
        <v>11.599483611762551</v>
      </c>
      <c r="J64" s="32">
        <f t="shared" ref="J64:X64" si="42">IFERROR(((J50/$D50)-1)*100,0)</f>
        <v>15.917461269920729</v>
      </c>
      <c r="K64" s="32">
        <f t="shared" si="42"/>
        <v>17.775532395906545</v>
      </c>
      <c r="L64" s="32">
        <f t="shared" si="42"/>
        <v>17.985839255697901</v>
      </c>
      <c r="M64" s="32">
        <f t="shared" si="42"/>
        <v>19.399583591619439</v>
      </c>
      <c r="N64" s="32">
        <f t="shared" si="42"/>
        <v>23.64935959640977</v>
      </c>
      <c r="O64" s="32">
        <f t="shared" si="42"/>
        <v>27.25228907492092</v>
      </c>
      <c r="P64" s="32">
        <f t="shared" si="42"/>
        <v>26.573904922589065</v>
      </c>
      <c r="Q64" s="32">
        <f t="shared" si="42"/>
        <v>31.288961813576321</v>
      </c>
      <c r="R64" s="32">
        <f t="shared" si="42"/>
        <v>33.161608345880886</v>
      </c>
      <c r="S64" s="32">
        <f t="shared" si="42"/>
        <v>35.181733263585983</v>
      </c>
      <c r="T64" s="32">
        <f t="shared" si="42"/>
        <v>40.218428740345914</v>
      </c>
      <c r="U64" s="32">
        <f t="shared" si="42"/>
        <v>45.031533861447649</v>
      </c>
      <c r="V64" s="32">
        <f t="shared" si="42"/>
        <v>50.283686261462577</v>
      </c>
      <c r="W64" s="32">
        <f t="shared" si="42"/>
        <v>53.296247929209486</v>
      </c>
      <c r="X64" s="32">
        <f t="shared" si="42"/>
        <v>55.442529703261577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23.831136659357153</v>
      </c>
      <c r="D67" s="30">
        <f>(D8/D7)*100</f>
        <v>18.088139711545484</v>
      </c>
      <c r="E67" s="30">
        <f t="shared" ref="E67:X67" si="43">(E8/E7)*100</f>
        <v>19.18371723394964</v>
      </c>
      <c r="F67" s="30">
        <f t="shared" si="43"/>
        <v>20.393928181483439</v>
      </c>
      <c r="G67" s="30">
        <f t="shared" si="43"/>
        <v>21.15945621099873</v>
      </c>
      <c r="H67" s="30">
        <f t="shared" si="43"/>
        <v>21.910101213569934</v>
      </c>
      <c r="I67" s="30">
        <f t="shared" si="43"/>
        <v>22.680644919315114</v>
      </c>
      <c r="J67" s="30">
        <f t="shared" si="43"/>
        <v>23.419639198171648</v>
      </c>
      <c r="K67" s="30">
        <f t="shared" si="43"/>
        <v>24.111550165363049</v>
      </c>
      <c r="L67" s="30">
        <f t="shared" si="43"/>
        <v>24.589050483656823</v>
      </c>
      <c r="M67" s="30">
        <f t="shared" si="43"/>
        <v>24.856803466546378</v>
      </c>
      <c r="N67" s="30">
        <f t="shared" si="43"/>
        <v>25.130684661437908</v>
      </c>
      <c r="O67" s="30">
        <f t="shared" si="43"/>
        <v>26.008954395818336</v>
      </c>
      <c r="P67" s="30">
        <f t="shared" si="43"/>
        <v>25.915910746891431</v>
      </c>
      <c r="Q67" s="30">
        <f t="shared" si="43"/>
        <v>25.790071068340126</v>
      </c>
      <c r="R67" s="30">
        <f t="shared" si="43"/>
        <v>25.564643316663556</v>
      </c>
      <c r="S67" s="30">
        <f t="shared" si="43"/>
        <v>25.241902303526281</v>
      </c>
      <c r="T67" s="30">
        <f t="shared" si="43"/>
        <v>24.989803449713875</v>
      </c>
      <c r="U67" s="30">
        <f t="shared" si="43"/>
        <v>24.925355180883155</v>
      </c>
      <c r="V67" s="30">
        <f t="shared" si="43"/>
        <v>25.030524186720545</v>
      </c>
      <c r="W67" s="30">
        <f t="shared" si="43"/>
        <v>25.709449732327744</v>
      </c>
      <c r="X67" s="30">
        <f t="shared" si="43"/>
        <v>25.753540019577066</v>
      </c>
    </row>
    <row r="68" spans="1:24" ht="15.75">
      <c r="B68" s="20" t="s">
        <v>38</v>
      </c>
      <c r="C68" s="31">
        <f t="shared" ref="C68:C69" si="44">AVERAGE(D68:X68)</f>
        <v>75.594000785947387</v>
      </c>
      <c r="D68" s="30">
        <f>(D9/D7)*100</f>
        <v>81.161373534472119</v>
      </c>
      <c r="E68" s="30">
        <f t="shared" ref="E68:X68" si="45">(E9/E7)*100</f>
        <v>80.092145629826092</v>
      </c>
      <c r="F68" s="30">
        <f t="shared" si="45"/>
        <v>78.908168986936786</v>
      </c>
      <c r="G68" s="30">
        <f t="shared" si="45"/>
        <v>78.16497291076243</v>
      </c>
      <c r="H68" s="30">
        <f t="shared" si="45"/>
        <v>77.436010574208808</v>
      </c>
      <c r="I68" s="30">
        <f t="shared" si="45"/>
        <v>76.687334075988474</v>
      </c>
      <c r="J68" s="30">
        <f t="shared" si="45"/>
        <v>75.969717576675663</v>
      </c>
      <c r="K68" s="30">
        <f t="shared" si="45"/>
        <v>75.29841397332558</v>
      </c>
      <c r="L68" s="30">
        <f t="shared" si="45"/>
        <v>74.83877767673107</v>
      </c>
      <c r="M68" s="30">
        <f t="shared" si="45"/>
        <v>74.586512392865217</v>
      </c>
      <c r="N68" s="30">
        <f t="shared" si="45"/>
        <v>74.324891880956329</v>
      </c>
      <c r="O68" s="30">
        <f t="shared" si="45"/>
        <v>73.442401542699287</v>
      </c>
      <c r="P68" s="30">
        <f t="shared" si="45"/>
        <v>73.546195220060042</v>
      </c>
      <c r="Q68" s="30">
        <f t="shared" si="45"/>
        <v>73.682131258111696</v>
      </c>
      <c r="R68" s="30">
        <f t="shared" si="45"/>
        <v>73.916747529602461</v>
      </c>
      <c r="S68" s="30">
        <f t="shared" si="45"/>
        <v>74.248013500427859</v>
      </c>
      <c r="T68" s="30">
        <f t="shared" si="45"/>
        <v>74.509443618185415</v>
      </c>
      <c r="U68" s="30">
        <f t="shared" si="45"/>
        <v>74.584223532564081</v>
      </c>
      <c r="V68" s="30">
        <f t="shared" si="45"/>
        <v>74.490230891879577</v>
      </c>
      <c r="W68" s="30">
        <f t="shared" si="45"/>
        <v>73.809183051505983</v>
      </c>
      <c r="X68" s="30">
        <f t="shared" si="45"/>
        <v>73.777127147110619</v>
      </c>
    </row>
    <row r="69" spans="1:24" ht="15.75">
      <c r="B69" s="20" t="s">
        <v>10</v>
      </c>
      <c r="C69" s="31">
        <f t="shared" si="44"/>
        <v>0.57486255469543501</v>
      </c>
      <c r="D69" s="30">
        <f t="shared" ref="D69:X69" si="46">(D10/D7)*100</f>
        <v>0.75048675398240361</v>
      </c>
      <c r="E69" s="30">
        <f t="shared" si="46"/>
        <v>0.72413713622425757</v>
      </c>
      <c r="F69" s="30">
        <f t="shared" si="46"/>
        <v>0.69790283157976063</v>
      </c>
      <c r="G69" s="30">
        <f t="shared" si="46"/>
        <v>0.67557087823882056</v>
      </c>
      <c r="H69" s="30">
        <f t="shared" si="46"/>
        <v>0.65388821222126547</v>
      </c>
      <c r="I69" s="30">
        <f t="shared" si="46"/>
        <v>0.63202100469640499</v>
      </c>
      <c r="J69" s="30">
        <f t="shared" si="46"/>
        <v>0.61064322515269709</v>
      </c>
      <c r="K69" s="30">
        <f t="shared" si="46"/>
        <v>0.59003586131137153</v>
      </c>
      <c r="L69" s="30">
        <f t="shared" si="46"/>
        <v>0.57217183961211182</v>
      </c>
      <c r="M69" s="30">
        <f t="shared" si="46"/>
        <v>0.55668414058839921</v>
      </c>
      <c r="N69" s="30">
        <f t="shared" si="46"/>
        <v>0.54442345760577626</v>
      </c>
      <c r="O69" s="30">
        <f t="shared" si="46"/>
        <v>0.54864406148236988</v>
      </c>
      <c r="P69" s="30">
        <f t="shared" si="46"/>
        <v>0.53789403304851591</v>
      </c>
      <c r="Q69" s="30">
        <f t="shared" si="46"/>
        <v>0.52779767354818952</v>
      </c>
      <c r="R69" s="30">
        <f t="shared" si="46"/>
        <v>0.51860915373398475</v>
      </c>
      <c r="S69" s="30">
        <f t="shared" si="46"/>
        <v>0.51008419604586297</v>
      </c>
      <c r="T69" s="30">
        <f t="shared" si="46"/>
        <v>0.50075293210071936</v>
      </c>
      <c r="U69" s="30">
        <f t="shared" si="46"/>
        <v>0.49042128655277545</v>
      </c>
      <c r="V69" s="30">
        <f t="shared" si="46"/>
        <v>0.47924492139987684</v>
      </c>
      <c r="W69" s="30">
        <f t="shared" si="46"/>
        <v>0.48136721616625805</v>
      </c>
      <c r="X69" s="30">
        <f t="shared" si="46"/>
        <v>0.4693328333123134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388910113.45138383</v>
      </c>
      <c r="E147">
        <v>500496391.23931712</v>
      </c>
      <c r="F147">
        <v>565218324.23478508</v>
      </c>
      <c r="G147">
        <v>486595904.27895558</v>
      </c>
      <c r="H147">
        <v>511765681.78412789</v>
      </c>
      <c r="I147">
        <v>553040954.27838814</v>
      </c>
      <c r="J147">
        <v>579872898.3490876</v>
      </c>
      <c r="K147">
        <v>600863443.73945177</v>
      </c>
      <c r="L147">
        <v>555341060.99970746</v>
      </c>
      <c r="M147">
        <v>502731395.81547111</v>
      </c>
      <c r="N147">
        <v>487253079.6614731</v>
      </c>
      <c r="O147">
        <v>456788587.2395153</v>
      </c>
      <c r="P147">
        <v>393686357.52490753</v>
      </c>
      <c r="Q147">
        <v>384431812.3390556</v>
      </c>
      <c r="R147">
        <v>350721434.14694691</v>
      </c>
      <c r="S147">
        <v>317387790.53448248</v>
      </c>
      <c r="T147">
        <v>351848322.44355989</v>
      </c>
      <c r="U147">
        <v>428474130.44666612</v>
      </c>
      <c r="V147">
        <v>505500001.71396983</v>
      </c>
      <c r="W147">
        <v>480102432.06711102</v>
      </c>
      <c r="X147">
        <v>528667511.55999672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Wealth_LSO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2014-12-03T13:24:14Z</dcterms:modified>
</cp:coreProperties>
</file>